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5DE594D1-CA34-47C6-AC4C-A6D99F2FFB08}" xr6:coauthVersionLast="47" xr6:coauthVersionMax="47" xr10:uidLastSave="{00000000-0000-0000-0000-000000000000}"/>
  <bookViews>
    <workbookView xWindow="-120" yWindow="-120" windowWidth="29040" windowHeight="16860" activeTab="1" xr2:uid="{00000000-000D-0000-FFFF-FFFF00000000}"/>
  </bookViews>
  <sheets>
    <sheet name="Rozpoczynanie" sheetId="2" r:id="rId1"/>
    <sheet name="Osobisty budżet miesięczn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J77" i="1" s="1"/>
  <c r="J17" i="1"/>
  <c r="J18" i="1"/>
  <c r="J19" i="1"/>
  <c r="J20" i="1"/>
  <c r="J21" i="1"/>
  <c r="J22" i="1"/>
  <c r="J23" i="1"/>
  <c r="J24" i="1"/>
  <c r="J16" i="1"/>
  <c r="E17" i="1"/>
  <c r="E18" i="1"/>
  <c r="E19" i="1"/>
  <c r="E20" i="1"/>
  <c r="E26" i="1" s="1"/>
  <c r="E21" i="1"/>
  <c r="E22" i="1"/>
  <c r="E23" i="1"/>
  <c r="E24" i="1"/>
  <c r="E25" i="1"/>
  <c r="E16" i="1"/>
  <c r="C12" i="1"/>
  <c r="C7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52" i="1" l="1"/>
  <c r="H4" i="1"/>
  <c r="E37" i="1"/>
  <c r="J69" i="1"/>
  <c r="J52" i="1"/>
  <c r="J36" i="1"/>
  <c r="E45" i="1"/>
  <c r="E61" i="1"/>
  <c r="J25" i="1"/>
  <c r="J59" i="1"/>
  <c r="H6" i="1"/>
  <c r="H8" i="1" s="1"/>
  <c r="J45" i="1"/>
  <c r="E72" i="1"/>
</calcChain>
</file>

<file path=xl/sharedStrings.xml><?xml version="1.0" encoding="utf-8"?>
<sst xmlns="http://schemas.openxmlformats.org/spreadsheetml/2006/main" count="159" uniqueCount="88">
  <si>
    <t>Informacje o tym szablonie</t>
  </si>
  <si>
    <t>Ten arkusz osobistego budżetu miesięcznego umożliwia śledzenie planowanego i rzeczywistego przychodu miesięcznego oraz kosztów planowanych i rzeczywistych.</t>
  </si>
  <si>
    <t>• Wprowadzanie wydatków związanych z różnymi kategoriami w odpowiednich tabelach.</t>
  </si>
  <si>
    <t>• Saldo prognozowane, saldo rzeczywiste i różnica są obliczane automatycznie.</t>
  </si>
  <si>
    <t>Notatka: </t>
  </si>
  <si>
    <t>W kolumnie A w arkuszu OSOBISTY BUDŻET MIESIĘCZNY podano dodatkowe instrukcje. Ten tekst celowo został ukryty. Aby usunąć tekst, zaznacz kolumnę A, a następnie naciśnij klawisz DELETE. Aby odkryć tekst, zaznacz kolumnę A, a następnie zmień kolor czcionki.</t>
  </si>
  <si>
    <t>Aby uzyskać więcej informacji o tabelach w tym arkuszu, w tabeli naciśnij klawisz SHIFT, a następnie F10, wybierz pozycję TABELA, a następnie TEKST ALTERNATYWNY.</t>
  </si>
  <si>
    <t>Osobisty budżet miesięczny</t>
  </si>
  <si>
    <t>Planowany przychód miesięczny</t>
  </si>
  <si>
    <t>Przychód 1</t>
  </si>
  <si>
    <t>Przychód dodatkowy</t>
  </si>
  <si>
    <t>Łączny przychód miesięczny</t>
  </si>
  <si>
    <t>Rzeczywisty przychód miesięczny</t>
  </si>
  <si>
    <t>Suma przychodu miesięcznego</t>
  </si>
  <si>
    <t>Utrzymanie domu</t>
  </si>
  <si>
    <t>0</t>
  </si>
  <si>
    <t>Spłata kredytu lub czynsz</t>
  </si>
  <si>
    <t>Telefon</t>
  </si>
  <si>
    <t>Energia elektryczna</t>
  </si>
  <si>
    <t>Gaz</t>
  </si>
  <si>
    <t>Woda i ścieki</t>
  </si>
  <si>
    <t>Telewizja kablowa</t>
  </si>
  <si>
    <t>Wywóz śmieci</t>
  </si>
  <si>
    <t>Konserwacja lub naprawy</t>
  </si>
  <si>
    <t>Materiały</t>
  </si>
  <si>
    <t>Inne</t>
  </si>
  <si>
    <t>Suma częściowa</t>
  </si>
  <si>
    <t>Transport</t>
  </si>
  <si>
    <t>Opłata za samochód</t>
  </si>
  <si>
    <t>Opłaty za taksówkę/autobus</t>
  </si>
  <si>
    <t>Ubezpieczenie</t>
  </si>
  <si>
    <t>Licencjonowanie</t>
  </si>
  <si>
    <t>Paliwo</t>
  </si>
  <si>
    <t>Konserwacja</t>
  </si>
  <si>
    <t>Dom</t>
  </si>
  <si>
    <t>Zdrowie</t>
  </si>
  <si>
    <t>Życie</t>
  </si>
  <si>
    <t>Żywność</t>
  </si>
  <si>
    <t>Artykuły spożywcze</t>
  </si>
  <si>
    <t>Restauracje</t>
  </si>
  <si>
    <t>Zwierzęta</t>
  </si>
  <si>
    <t>Artykuły medyczne</t>
  </si>
  <si>
    <t>Pielęgnacja</t>
  </si>
  <si>
    <t>Zabawki</t>
  </si>
  <si>
    <t>Higiena osobista</t>
  </si>
  <si>
    <t>Włosy/paznokcie</t>
  </si>
  <si>
    <t>Ubrania</t>
  </si>
  <si>
    <t>Pralnia chemiczna</t>
  </si>
  <si>
    <t>Klub sportowy</t>
  </si>
  <si>
    <t>Opłaty na cele organizacji</t>
  </si>
  <si>
    <t>Planowana
Koszt</t>
  </si>
  <si>
    <t>Planowane 
Koszt</t>
  </si>
  <si>
    <t>Rzeczywiste 
Koszt</t>
  </si>
  <si>
    <r>
      <t xml:space="preserve">Saldo planowane
</t>
    </r>
    <r>
      <rPr>
        <sz val="14"/>
        <color theme="1" tint="0.24994659260841701"/>
        <rFont val="Calibri"/>
        <family val="2"/>
        <scheme val="minor"/>
      </rPr>
      <t>(Przychód planowany minus wydatki)</t>
    </r>
  </si>
  <si>
    <r>
      <t xml:space="preserve">Saldo rzeczywiste
</t>
    </r>
    <r>
      <rPr>
        <sz val="14"/>
        <color theme="1" tint="0.24994659260841701"/>
        <rFont val="Calibri"/>
        <family val="2"/>
        <scheme val="minor"/>
      </rPr>
      <t>(Przychód rzeczywisty minus wydatki)</t>
    </r>
  </si>
  <si>
    <r>
      <t xml:space="preserve">Różnica
</t>
    </r>
    <r>
      <rPr>
        <sz val="14"/>
        <color theme="1" tint="0.24994659260841701"/>
        <rFont val="Calibri"/>
        <family val="2"/>
        <scheme val="minor"/>
      </rPr>
      <t>(Rzeczywiste minus planowane)</t>
    </r>
  </si>
  <si>
    <t>Różnica</t>
  </si>
  <si>
    <t>Rozrywka</t>
  </si>
  <si>
    <t>Filmy wideo/DVD</t>
  </si>
  <si>
    <t>Płyty CD</t>
  </si>
  <si>
    <t>Kino</t>
  </si>
  <si>
    <t>Koncerty</t>
  </si>
  <si>
    <t>Imprezy sportowe</t>
  </si>
  <si>
    <t>Teatr</t>
  </si>
  <si>
    <t>Pożyczki</t>
  </si>
  <si>
    <t>Osobiste</t>
  </si>
  <si>
    <t>Kredyt studencki</t>
  </si>
  <si>
    <t>Karta kredytowa</t>
  </si>
  <si>
    <t>Podatki</t>
  </si>
  <si>
    <t>Podatki państwowe</t>
  </si>
  <si>
    <t>Wojewódzkie</t>
  </si>
  <si>
    <t>Lokalne</t>
  </si>
  <si>
    <t>Oszczędności lub inwestycje</t>
  </si>
  <si>
    <t>Fundusz emerytalny</t>
  </si>
  <si>
    <t>Fundusz inwestycyjny</t>
  </si>
  <si>
    <t>Prezenty i dotacje</t>
  </si>
  <si>
    <t>Cele charytatywne 1</t>
  </si>
  <si>
    <t>Cele charytatywne 2</t>
  </si>
  <si>
    <t>Cele charytatywne 3</t>
  </si>
  <si>
    <t>Prawne</t>
  </si>
  <si>
    <t>PRAWNE</t>
  </si>
  <si>
    <t>Adwokat</t>
  </si>
  <si>
    <t>Alimenty</t>
  </si>
  <si>
    <t>Opłaty sądowe</t>
  </si>
  <si>
    <t>Suma kosztów przewidywanych</t>
  </si>
  <si>
    <t>Suma kosztów rzeczywistych</t>
  </si>
  <si>
    <t>Suma różnic</t>
  </si>
  <si>
    <t>Planowana 
Koszt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</si>
</sst>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#,##0.00\ &quot;zł&quot;;[Red]\-#,##0.00\ &quot;zł&quot;"/>
    <numFmt numFmtId="164" formatCode="&quot;$&quot;#,##0.00_);[Red]\(&quot;$&quot;#,##0.00\)"/>
    <numFmt numFmtId="165" formatCode="[&lt;=9999999]###\-####;\(###\)\ ###\-####"/>
    <numFmt numFmtId="166" formatCode="#,##0.00\ &quot;zł&quot;"/>
  </numFmts>
  <fonts count="34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b/>
      <sz val="2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b/>
      <sz val="14"/>
      <color theme="1" tint="0.34998626667073579"/>
      <name val="Calibri"/>
      <scheme val="minor"/>
    </font>
    <font>
      <sz val="12"/>
      <color theme="1" tint="0.34998626667073579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8764000366222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1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6" fillId="2" borderId="0" xfId="0" applyFont="1" applyFill="1" applyAlignment="1">
      <alignment horizontal="left" vertical="center" indent="1"/>
    </xf>
    <xf numFmtId="0" fontId="11" fillId="2" borderId="12" xfId="0" applyFont="1" applyFill="1" applyBorder="1" applyAlignment="1">
      <alignment horizontal="left" vertical="center" indent="1"/>
    </xf>
    <xf numFmtId="0" fontId="11" fillId="2" borderId="21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10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3" borderId="27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 indent="1"/>
    </xf>
    <xf numFmtId="0" fontId="11" fillId="2" borderId="31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22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1" fillId="2" borderId="17" xfId="2" applyFont="1" applyFill="1" applyBorder="1" applyAlignment="1">
      <alignment horizontal="left" vertical="center" indent="1"/>
    </xf>
    <xf numFmtId="0" fontId="0" fillId="0" borderId="0" xfId="2" applyFont="1" applyBorder="1" applyAlignment="1">
      <alignment vertical="center"/>
    </xf>
    <xf numFmtId="0" fontId="11" fillId="2" borderId="12" xfId="2" applyFont="1" applyFill="1" applyBorder="1" applyAlignment="1">
      <alignment horizontal="left" vertical="center" indent="1"/>
    </xf>
    <xf numFmtId="0" fontId="9" fillId="3" borderId="27" xfId="2" applyFont="1" applyFill="1" applyBorder="1" applyAlignment="1">
      <alignment horizontal="left" vertical="center" indent="1"/>
    </xf>
    <xf numFmtId="0" fontId="0" fillId="0" borderId="0" xfId="2" applyFont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 indent="1"/>
    </xf>
    <xf numFmtId="164" fontId="24" fillId="0" borderId="0" xfId="0" applyNumberFormat="1" applyFont="1" applyAlignment="1">
      <alignment vertical="center"/>
    </xf>
    <xf numFmtId="0" fontId="18" fillId="2" borderId="0" xfId="2" applyFont="1" applyFill="1" applyBorder="1" applyAlignment="1">
      <alignment vertical="center"/>
    </xf>
    <xf numFmtId="164" fontId="25" fillId="2" borderId="0" xfId="0" applyNumberFormat="1" applyFont="1" applyFill="1" applyAlignment="1">
      <alignment vertical="center"/>
    </xf>
    <xf numFmtId="0" fontId="9" fillId="3" borderId="3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4" fillId="0" borderId="0" xfId="0" applyFont="1" applyAlignment="1">
      <alignment vertical="center"/>
    </xf>
    <xf numFmtId="0" fontId="8" fillId="2" borderId="4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0" fontId="29" fillId="0" borderId="0" xfId="2" applyFont="1" applyFill="1" applyBorder="1" applyAlignment="1">
      <alignment horizontal="left" vertical="center" indent="11"/>
    </xf>
    <xf numFmtId="0" fontId="30" fillId="0" borderId="0" xfId="0" applyFont="1" applyAlignment="1">
      <alignment horizontal="left" vertical="center" indent="1"/>
    </xf>
    <xf numFmtId="0" fontId="30" fillId="2" borderId="0" xfId="2" applyFont="1" applyFill="1" applyBorder="1" applyAlignment="1">
      <alignment horizontal="left" vertical="center" indent="1"/>
    </xf>
    <xf numFmtId="0" fontId="32" fillId="3" borderId="35" xfId="0" applyFont="1" applyFill="1" applyBorder="1" applyAlignment="1">
      <alignment horizontal="left" vertical="center" indent="1"/>
    </xf>
    <xf numFmtId="8" fontId="11" fillId="2" borderId="18" xfId="0" applyNumberFormat="1" applyFont="1" applyFill="1" applyBorder="1" applyAlignment="1">
      <alignment horizontal="center" vertical="center"/>
    </xf>
    <xf numFmtId="8" fontId="11" fillId="2" borderId="13" xfId="0" applyNumberFormat="1" applyFont="1" applyFill="1" applyBorder="1" applyAlignment="1">
      <alignment horizontal="center" vertical="center"/>
    </xf>
    <xf numFmtId="8" fontId="12" fillId="3" borderId="28" xfId="0" applyNumberFormat="1" applyFont="1" applyFill="1" applyBorder="1" applyAlignment="1">
      <alignment horizontal="center" vertical="center"/>
    </xf>
    <xf numFmtId="8" fontId="11" fillId="2" borderId="7" xfId="0" applyNumberFormat="1" applyFont="1" applyFill="1" applyBorder="1" applyAlignment="1">
      <alignment horizontal="center" vertical="center"/>
    </xf>
    <xf numFmtId="166" fontId="11" fillId="2" borderId="24" xfId="0" applyNumberFormat="1" applyFont="1" applyFill="1" applyBorder="1" applyAlignment="1">
      <alignment horizontal="center" vertical="center"/>
    </xf>
    <xf numFmtId="166" fontId="11" fillId="2" borderId="32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2" borderId="11" xfId="0" applyNumberFormat="1" applyFont="1" applyFill="1" applyBorder="1" applyAlignment="1">
      <alignment horizontal="center" vertical="center"/>
    </xf>
    <xf numFmtId="166" fontId="18" fillId="3" borderId="36" xfId="0" applyNumberFormat="1" applyFont="1" applyFill="1" applyBorder="1" applyAlignment="1">
      <alignment horizontal="center" vertical="center"/>
    </xf>
    <xf numFmtId="166" fontId="33" fillId="3" borderId="37" xfId="0" applyNumberFormat="1" applyFont="1" applyFill="1" applyBorder="1" applyAlignment="1">
      <alignment horizontal="center" vertical="center"/>
    </xf>
    <xf numFmtId="166" fontId="11" fillId="2" borderId="6" xfId="0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166" fontId="21" fillId="3" borderId="22" xfId="0" applyNumberFormat="1" applyFont="1" applyFill="1" applyBorder="1" applyAlignment="1">
      <alignment horizontal="center" vertical="center"/>
    </xf>
    <xf numFmtId="166" fontId="12" fillId="3" borderId="23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166" fontId="8" fillId="3" borderId="34" xfId="0" applyNumberFormat="1" applyFont="1" applyFill="1" applyBorder="1" applyAlignment="1">
      <alignment horizontal="center" vertical="center"/>
    </xf>
    <xf numFmtId="166" fontId="12" fillId="3" borderId="33" xfId="0" applyNumberFormat="1" applyFont="1" applyFill="1" applyBorder="1" applyAlignment="1">
      <alignment horizontal="center" vertical="center"/>
    </xf>
    <xf numFmtId="166" fontId="8" fillId="3" borderId="25" xfId="0" applyNumberFormat="1" applyFont="1" applyFill="1" applyBorder="1" applyAlignment="1">
      <alignment horizontal="center" vertical="center"/>
    </xf>
    <xf numFmtId="166" fontId="12" fillId="3" borderId="28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Alignment="1">
      <alignment vertical="center"/>
    </xf>
    <xf numFmtId="166" fontId="8" fillId="2" borderId="0" xfId="0" applyNumberFormat="1" applyFont="1" applyFill="1" applyAlignment="1">
      <alignment horizontal="left" vertical="center" indent="1"/>
    </xf>
    <xf numFmtId="166" fontId="11" fillId="3" borderId="25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Alignment="1">
      <alignment horizontal="left" vertical="center"/>
    </xf>
    <xf numFmtId="166" fontId="11" fillId="2" borderId="0" xfId="0" applyNumberFormat="1" applyFont="1" applyFill="1" applyAlignment="1">
      <alignment horizontal="center" vertical="center"/>
    </xf>
    <xf numFmtId="166" fontId="11" fillId="3" borderId="22" xfId="0" applyNumberFormat="1" applyFont="1" applyFill="1" applyBorder="1" applyAlignment="1">
      <alignment horizontal="center" vertical="center"/>
    </xf>
    <xf numFmtId="166" fontId="11" fillId="2" borderId="14" xfId="0" applyNumberFormat="1" applyFont="1" applyFill="1" applyBorder="1" applyAlignment="1">
      <alignment horizontal="center" vertical="center"/>
    </xf>
    <xf numFmtId="166" fontId="11" fillId="2" borderId="13" xfId="0" applyNumberFormat="1" applyFont="1" applyFill="1" applyBorder="1" applyAlignment="1">
      <alignment horizontal="center" vertical="center"/>
    </xf>
    <xf numFmtId="166" fontId="8" fillId="3" borderId="24" xfId="0" applyNumberFormat="1" applyFont="1" applyFill="1" applyBorder="1" applyAlignment="1">
      <alignment horizontal="center" vertical="center"/>
    </xf>
    <xf numFmtId="166" fontId="12" fillId="3" borderId="32" xfId="0" applyNumberFormat="1" applyFont="1" applyFill="1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166" fontId="9" fillId="3" borderId="22" xfId="0" applyNumberFormat="1" applyFont="1" applyFill="1" applyBorder="1" applyAlignment="1">
      <alignment horizontal="center" vertical="center"/>
    </xf>
    <xf numFmtId="166" fontId="9" fillId="3" borderId="23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Alignment="1">
      <alignment vertical="center"/>
    </xf>
    <xf numFmtId="166" fontId="11" fillId="2" borderId="22" xfId="0" applyNumberFormat="1" applyFont="1" applyFill="1" applyBorder="1" applyAlignment="1">
      <alignment horizontal="center" vertical="center"/>
    </xf>
    <xf numFmtId="166" fontId="11" fillId="2" borderId="23" xfId="0" applyNumberFormat="1" applyFont="1" applyFill="1" applyBorder="1" applyAlignment="1">
      <alignment horizontal="center" vertical="center"/>
    </xf>
    <xf numFmtId="166" fontId="11" fillId="3" borderId="26" xfId="0" applyNumberFormat="1" applyFont="1" applyFill="1" applyBorder="1" applyAlignment="1">
      <alignment horizontal="center" vertical="center"/>
    </xf>
    <xf numFmtId="166" fontId="12" fillId="3" borderId="30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left" vertical="center" indent="1"/>
    </xf>
    <xf numFmtId="0" fontId="30" fillId="2" borderId="15" xfId="0" applyFont="1" applyFill="1" applyBorder="1" applyAlignment="1">
      <alignment horizontal="left" vertical="center" indent="1"/>
    </xf>
    <xf numFmtId="0" fontId="19" fillId="2" borderId="15" xfId="0" applyFont="1" applyFill="1" applyBorder="1" applyAlignment="1">
      <alignment horizontal="left" vertical="center" indent="1"/>
    </xf>
    <xf numFmtId="0" fontId="30" fillId="2" borderId="15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23" fillId="4" borderId="0" xfId="2" applyFont="1" applyFill="1" applyBorder="1" applyAlignment="1">
      <alignment horizontal="left" vertical="center" wrapText="1" indent="1"/>
    </xf>
    <xf numFmtId="8" fontId="9" fillId="4" borderId="0" xfId="0" applyNumberFormat="1" applyFont="1" applyFill="1" applyAlignment="1">
      <alignment horizontal="center" vertical="center"/>
    </xf>
    <xf numFmtId="8" fontId="17" fillId="6" borderId="0" xfId="0" applyNumberFormat="1" applyFont="1" applyFill="1" applyAlignment="1">
      <alignment horizontal="center" vertical="center"/>
    </xf>
    <xf numFmtId="8" fontId="17" fillId="5" borderId="0" xfId="0" applyNumberFormat="1" applyFont="1" applyFill="1" applyAlignment="1">
      <alignment horizontal="center" vertical="center"/>
    </xf>
    <xf numFmtId="0" fontId="23" fillId="5" borderId="0" xfId="2" applyFont="1" applyFill="1" applyBorder="1" applyAlignment="1">
      <alignment horizontal="left" vertical="center" wrapText="1" indent="1"/>
    </xf>
    <xf numFmtId="0" fontId="29" fillId="0" borderId="0" xfId="0" applyFont="1" applyAlignment="1">
      <alignment horizontal="left" vertical="center" indent="11"/>
    </xf>
    <xf numFmtId="0" fontId="8" fillId="0" borderId="0" xfId="0" applyFont="1" applyAlignment="1">
      <alignment horizontal="center"/>
    </xf>
    <xf numFmtId="0" fontId="23" fillId="6" borderId="0" xfId="2" applyFont="1" applyFill="1" applyBorder="1" applyAlignment="1">
      <alignment horizontal="left" vertical="center" wrapText="1" indent="1"/>
    </xf>
    <xf numFmtId="0" fontId="23" fillId="7" borderId="0" xfId="2" applyFont="1" applyFill="1" applyBorder="1" applyAlignment="1">
      <alignment horizontal="left" vertical="center" wrapText="1" indent="1"/>
    </xf>
    <xf numFmtId="0" fontId="23" fillId="8" borderId="0" xfId="2" applyFont="1" applyFill="1" applyBorder="1" applyAlignment="1">
      <alignment horizontal="left" vertical="center" wrapText="1" indent="1"/>
    </xf>
    <xf numFmtId="0" fontId="23" fillId="9" borderId="0" xfId="2" applyFont="1" applyFill="1" applyBorder="1" applyAlignment="1">
      <alignment horizontal="left" vertical="center" wrapText="1" indent="1"/>
    </xf>
    <xf numFmtId="0" fontId="30" fillId="2" borderId="19" xfId="3" applyFont="1" applyFill="1" applyBorder="1" applyAlignment="1">
      <alignment horizontal="left" vertical="center" indent="1"/>
    </xf>
    <xf numFmtId="0" fontId="31" fillId="2" borderId="20" xfId="3" applyFont="1" applyFill="1" applyBorder="1" applyAlignment="1">
      <alignment horizontal="left" vertical="center" indent="1"/>
    </xf>
    <xf numFmtId="0" fontId="19" fillId="2" borderId="20" xfId="3" applyFont="1" applyFill="1" applyBorder="1" applyAlignment="1">
      <alignment horizontal="left" vertical="center" indent="1"/>
    </xf>
    <xf numFmtId="8" fontId="17" fillId="7" borderId="0" xfId="0" applyNumberFormat="1" applyFont="1" applyFill="1" applyAlignment="1">
      <alignment horizontal="center" vertical="center"/>
    </xf>
    <xf numFmtId="8" fontId="17" fillId="8" borderId="0" xfId="0" applyNumberFormat="1" applyFont="1" applyFill="1" applyAlignment="1">
      <alignment horizontal="center" vertical="center"/>
    </xf>
    <xf numFmtId="8" fontId="9" fillId="9" borderId="0" xfId="0" applyNumberFormat="1" applyFont="1" applyFill="1" applyAlignment="1">
      <alignment horizontal="center" vertical="center"/>
    </xf>
  </cellXfs>
  <cellStyles count="6">
    <cellStyle name="Data" xfId="5" xr:uid="{FE33F3B2-B201-45AD-A81E-81BCB12ED9D2}"/>
    <cellStyle name="Nagłówek 1" xfId="1" builtinId="16" customBuiltin="1"/>
    <cellStyle name="Nagłówek 2" xfId="2" builtinId="17" customBuiltin="1"/>
    <cellStyle name="Nagłówek 3" xfId="3" builtinId="18" customBuiltin="1"/>
    <cellStyle name="Normalny" xfId="0" builtinId="0" customBuiltin="1"/>
    <cellStyle name="Telefon" xfId="4" xr:uid="{70E46558-98AC-446F-861A-54F270CBD905}"/>
  </cellStyles>
  <dxfs count="17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border diagonalUp="0" diagonalDown="0">
        <left style="thin">
          <color theme="0" tint="-0.14993743705557422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border diagonalUp="0" diagonalDown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6" formatCode="#,##0.00\ &quot;zł&quot;"/>
      <border diagonalUp="0" diagonalDown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/>
        <right style="thin">
          <color theme="0" tint="-0.14993743705557422"/>
        </right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Książka adresowa" pivot="0" count="5" xr9:uid="{00000000-0011-0000-FFFF-FFFF00000000}">
      <tableStyleElement type="wholeTable" dxfId="174"/>
      <tableStyleElement type="headerRow" dxfId="173"/>
      <tableStyleElement type="totalRow" dxfId="172"/>
      <tableStyleElement type="firstRowStripe" dxfId="171"/>
      <tableStyleElement type="secondRowStripe" dxfId="170"/>
    </tableStyle>
    <tableStyle name="Osobisty budżet miesięczny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fika 2" descr="Pieniądze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fika 3" descr="Pieniądze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trzymanie domu" displayName="Utrzymanie_domu" ref="B15:E26" totalsRowCount="1" headerRowDxfId="162" dataDxfId="160" totalsRowDxfId="158" headerRowBorderDxfId="161" tableBorderDxfId="159" totalsRowBorderDxfId="157">
  <tableColumns count="4">
    <tableColumn id="1" xr3:uid="{00000000-0010-0000-0000-000001000000}" name="0" totalsRowLabel="Suma częściowa" dataDxfId="156" totalsRowDxfId="155"/>
    <tableColumn id="2" xr3:uid="{00000000-0010-0000-0000-000002000000}" name="Planowana_x000a_Koszt" dataDxfId="154" totalsRowDxfId="153"/>
    <tableColumn id="3" xr3:uid="{00000000-0010-0000-0000-000003000000}" name="Rzeczywiste _x000a_Koszt" dataDxfId="152" totalsRowDxfId="151"/>
    <tableColumn id="4" xr3:uid="{00000000-0010-0000-0000-000004000000}" name="Różnica" totalsRowFunction="sum" dataDxfId="150" totalsRowDxfId="149">
      <calculatedColumnFormula>Utrzymanie_domu[[#This Row],[Planowana
Koszt]]-Utrzymanie_domu[[#This Row],[Rzeczywiste 
Koszt]]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W tej tabeli wprowadź planowane i rzeczywiste koszty utrzymania domu. Różnica jest obliczana automatycznie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Zwierzęta" displayName="Zwierzęta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ma częściowa" dataDxfId="33" totalsRowDxfId="32"/>
    <tableColumn id="2" xr3:uid="{00000000-0010-0000-0900-000002000000}" name="Planowane _x000a_Koszt" dataDxfId="31" totalsRowDxfId="30"/>
    <tableColumn id="3" xr3:uid="{00000000-0010-0000-0900-000003000000}" name="Rzeczywiste _x000a_Koszt" dataDxfId="29" totalsRowDxfId="28"/>
    <tableColumn id="4" xr3:uid="{00000000-0010-0000-0900-000004000000}" name="Różnica" totalsRowFunction="sum" dataDxfId="27" totalsRowDxfId="26">
      <calculatedColumnFormula>Zwierzęta[[#This Row],[Planowane 
Koszt]]-Zwierzęta[[#This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związane ze zwierzętami. Różnica jest obliczana automatycznie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Prawne" displayName="Prawne" ref="G64:J69" totalsRowCount="1" headerRowDxfId="25" dataDxfId="23" totalsRowDxfId="22" headerRowBorderDxfId="24" totalsRowBorderDxfId="21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PRAWNE" totalsRowLabel="Suma częściowa" dataDxfId="20" totalsRowDxfId="19"/>
    <tableColumn id="2" xr3:uid="{00000000-0010-0000-0A00-000002000000}" name="Planowane _x000a_Koszt" dataDxfId="18" totalsRowDxfId="17"/>
    <tableColumn id="3" xr3:uid="{00000000-0010-0000-0A00-000003000000}" name="Rzeczywiste _x000a_Koszt" dataDxfId="16" totalsRowDxfId="15"/>
    <tableColumn id="4" xr3:uid="{00000000-0010-0000-0A00-000004000000}" name="Różnica" totalsRowFunction="sum" dataDxfId="14" totalsRowDxfId="13">
      <calculatedColumnFormula>Prawne[[#This Row],[Planowane 
Koszt]]-Prawne[[#This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usług prawniczych. Różnica jest obliczana automatycznie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Wydatki_osobiste" displayName="Wydatki_osobiste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ma częściowa" dataDxfId="7" totalsRowDxfId="6"/>
    <tableColumn id="2" xr3:uid="{00000000-0010-0000-0B00-000002000000}" name="Planowane _x000a_Koszt" dataDxfId="5" totalsRowDxfId="4"/>
    <tableColumn id="3" xr3:uid="{00000000-0010-0000-0B00-000003000000}" name="Rzeczywiste _x000a_Koszt" dataDxfId="3" totalsRowDxfId="2"/>
    <tableColumn id="4" xr3:uid="{00000000-0010-0000-0B00-000004000000}" name="Różnica" totalsRowFunction="sum" dataDxfId="1" totalsRowDxfId="0">
      <calculatedColumnFormula>Wydatki_osobiste[[#This Row],[Planowane 
Koszt]]-Wydatki_osobiste[[#This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związane z wydatkami osobistymi. Różnica jest obliczana automatyczni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ozrywka" displayName="Rozrywka" ref="G15:J25" totalsRowCount="1" headerRowDxfId="148" dataDxfId="146" totalsRowDxfId="144" headerRowBorderDxfId="147" tableBorderDxfId="145" totalsRowBorderDxfId="143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ma częściowa" dataDxfId="142" totalsRowDxfId="141"/>
    <tableColumn id="2" xr3:uid="{00000000-0010-0000-0100-000002000000}" name="Planowana _x000a_Koszt" dataDxfId="140" totalsRowDxfId="139"/>
    <tableColumn id="3" xr3:uid="{00000000-0010-0000-0100-000003000000}" name="Rzeczywiste _x000a_Koszt" dataDxfId="138" totalsRowDxfId="137"/>
    <tableColumn id="4" xr3:uid="{00000000-0010-0000-0100-000004000000}" name="Różnica" totalsRowFunction="sum" dataDxfId="136" totalsRowDxfId="135">
      <calculatedColumnFormula>Rozrywka[[#This Row],[Planowana 
Koszt]]-Rozrywka[[#This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rozrywki. Różnica jest obliczana automatyczni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ożyczki" displayName="Pożyczki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ma częściowa" dataDxfId="128" totalsRowDxfId="127"/>
    <tableColumn id="2" xr3:uid="{00000000-0010-0000-0200-000002000000}" name="Planowane _x000a_Koszt" dataDxfId="126" totalsRowDxfId="125"/>
    <tableColumn id="3" xr3:uid="{00000000-0010-0000-0200-000003000000}" name="Rzeczywiste _x000a_Koszt" dataDxfId="124" totalsRowDxfId="123"/>
    <tableColumn id="4" xr3:uid="{00000000-0010-0000-0200-000004000000}" name="Różnica" totalsRowFunction="sum" dataDxfId="122" totalsRowDxfId="121">
      <calculatedColumnFormula>Pożyczki[[#This Row],[Planowane 
Koszt]]-Pożyczki[[#This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pożyczek. Różnica jest obliczana automatyczni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" displayName="Transport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ma częściowa" dataDxfId="114" totalsRowDxfId="113"/>
    <tableColumn id="2" xr3:uid="{00000000-0010-0000-0300-000002000000}" name="Planowane _x000a_Koszt" dataDxfId="112" totalsRowDxfId="111"/>
    <tableColumn id="3" xr3:uid="{00000000-0010-0000-0300-000003000000}" name="Rzeczywiste _x000a_Koszt" dataDxfId="110" totalsRowDxfId="109"/>
    <tableColumn id="4" xr3:uid="{00000000-0010-0000-0300-000004000000}" name="Różnica" totalsRowFunction="sum" dataDxfId="108" totalsRowDxfId="107">
      <calculatedColumnFormula>Transport[[#This Row],[Planowane 
Koszt]]-Transport[[#This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transportu. Różnica jest obliczana automatyczni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Ubezpieczenie" displayName="Ubezpieczenie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ma częściowa" dataDxfId="100" totalsRowDxfId="99"/>
    <tableColumn id="2" xr3:uid="{00000000-0010-0000-0400-000002000000}" name="Planowane _x000a_Koszt" dataDxfId="98" totalsRowDxfId="97"/>
    <tableColumn id="3" xr3:uid="{00000000-0010-0000-0400-000003000000}" name="Rzeczywiste _x000a_Koszt" dataDxfId="96" totalsRowDxfId="95"/>
    <tableColumn id="4" xr3:uid="{00000000-0010-0000-0400-000004000000}" name="Różnica" totalsRowFunction="sum" dataDxfId="94" totalsRowDxfId="93">
      <calculatedColumnFormula>Ubezpieczenie[[#This Row],[Planowane 
Koszt]]-Ubezpieczenie[[#This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ubezpieczenia. Różnica jest obliczana automatyczni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Podatki" displayName="Podatki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ma częściowa" dataDxfId="86" totalsRowDxfId="85"/>
    <tableColumn id="2" xr3:uid="{00000000-0010-0000-0500-000002000000}" name="Planowane _x000a_Koszt" dataDxfId="84" totalsRowDxfId="83"/>
    <tableColumn id="3" xr3:uid="{00000000-0010-0000-0500-000003000000}" name="Rzeczywiste _x000a_Koszt" dataDxfId="82" totalsRowDxfId="81"/>
    <tableColumn id="4" xr3:uid="{00000000-0010-0000-0500-000004000000}" name="Różnica" totalsRowFunction="sum" dataDxfId="80" totalsRowDxfId="79">
      <calculatedColumnFormula>Podatki[[#This Row],[Planowane 
Koszt]]-Podatki[[#This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podatków. Różnica jest obliczana automatyczni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Oszczędności" displayName="Oszczędności" ref="G48:J52" totalsRowCount="1" headerRowDxfId="78" dataDxfId="76" totalsRowDxfId="75" headerRowBorderDxfId="77" totalsRowBorderDxfId="74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ma częściowa" dataDxfId="73" totalsRowDxfId="72"/>
    <tableColumn id="2" xr3:uid="{00000000-0010-0000-0600-000002000000}" name="Planowane _x000a_Koszt" dataDxfId="71" totalsRowDxfId="70"/>
    <tableColumn id="3" xr3:uid="{00000000-0010-0000-0600-000003000000}" name="Rzeczywiste _x000a_Koszt" dataDxfId="69" totalsRowDxfId="68"/>
    <tableColumn id="4" xr3:uid="{00000000-0010-0000-0600-000004000000}" name="Różnica" totalsRowFunction="sum" dataDxfId="67" totalsRowDxfId="66">
      <calculatedColumnFormula>Oszczędności[[#This Row],[Planowane 
Koszt]]-Oszczędności[[#This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oszczędności lub inwestycji. Różnica jest obliczana automatyczni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Żywność" displayName="Żywność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ma częściowa" dataDxfId="59" totalsRowDxfId="58"/>
    <tableColumn id="2" xr3:uid="{00000000-0010-0000-0700-000002000000}" name="Planowane _x000a_Koszt" dataDxfId="57" totalsRowDxfId="56"/>
    <tableColumn id="3" xr3:uid="{00000000-0010-0000-0700-000003000000}" name="Rzeczywiste _x000a_Koszt" dataDxfId="55" totalsRowDxfId="54"/>
    <tableColumn id="4" xr3:uid="{00000000-0010-0000-0700-000004000000}" name="Różnica" totalsRowFunction="sum" dataDxfId="53" totalsRowDxfId="52">
      <calculatedColumnFormula>Żywność[[#This Row],[Planowane 
Koszt]]-Żywność[[#This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żywności. Różnica jest obliczana automatyczni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Prezenty" displayName="Prezenty" ref="G55:J59" totalsRowCount="1" headerRowDxfId="51" dataDxfId="49" totalsRowDxfId="48" headerRowBorderDxfId="50" totalsRowBorderDxfId="47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ma częściowa" dataDxfId="46" totalsRowDxfId="45"/>
    <tableColumn id="2" xr3:uid="{00000000-0010-0000-0800-000002000000}" name="Planowane _x000a_Koszt" dataDxfId="44" totalsRowDxfId="43"/>
    <tableColumn id="3" xr3:uid="{00000000-0010-0000-0800-000003000000}" name="Rzeczywiste _x000a_Koszt" dataDxfId="42" totalsRowDxfId="41"/>
    <tableColumn id="4" xr3:uid="{00000000-0010-0000-0800-000004000000}" name="Różnica" totalsRowFunction="sum" dataDxfId="40" totalsRowDxfId="39">
      <calculatedColumnFormula>Prezenty[[#This Row],[Planowane 
Koszt]]-Prezenty[[#This Row],[Rzeczywiste 
Koszt]]</calculatedColumnFormula>
    </tableColumn>
  </tableColumns>
  <tableStyleInfo name="Książka adresowa" showFirstColumn="1" showLastColumn="1" showRowStripes="1" showColumnStripes="0"/>
  <extLst>
    <ext xmlns:x14="http://schemas.microsoft.com/office/spreadsheetml/2009/9/main" uri="{504A1905-F514-4f6f-8877-14C23A59335A}">
      <x14:table altTextSummary="W tej tabeli wprowadź planowane i rzeczywiste koszty prezentów i darowizn. Różnica jest obliczana automatyczni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/>
  </sheetViews>
  <sheetFormatPr defaultColWidth="8.85546875" defaultRowHeight="12.75" x14ac:dyDescent="0.2"/>
  <cols>
    <col min="1" max="1" width="1.42578125" customWidth="1"/>
    <col min="2" max="2" width="100.7109375" customWidth="1"/>
    <col min="3" max="3" width="2.7109375" customWidth="1"/>
  </cols>
  <sheetData>
    <row r="1" spans="2:2" ht="19.899999999999999" customHeight="1" x14ac:dyDescent="0.2"/>
    <row r="2" spans="2:2" s="55" customFormat="1" ht="94.9" customHeight="1" x14ac:dyDescent="0.2">
      <c r="B2" s="56" t="s">
        <v>0</v>
      </c>
    </row>
    <row r="3" spans="2:2" ht="48.6" customHeight="1" x14ac:dyDescent="0.2">
      <c r="B3" s="26" t="s">
        <v>1</v>
      </c>
    </row>
    <row r="4" spans="2:2" ht="30" customHeight="1" x14ac:dyDescent="0.2">
      <c r="B4" s="25" t="s">
        <v>2</v>
      </c>
    </row>
    <row r="5" spans="2:2" ht="30" customHeight="1" x14ac:dyDescent="0.2">
      <c r="B5" s="25" t="s">
        <v>3</v>
      </c>
    </row>
    <row r="6" spans="2:2" ht="34.9" customHeight="1" x14ac:dyDescent="0.3">
      <c r="B6" s="27" t="s">
        <v>4</v>
      </c>
    </row>
    <row r="7" spans="2:2" ht="54" customHeight="1" x14ac:dyDescent="0.2">
      <c r="B7" s="25" t="s">
        <v>5</v>
      </c>
    </row>
    <row r="8" spans="2:2" ht="10.15" customHeight="1" x14ac:dyDescent="0.2">
      <c r="B8" s="25"/>
    </row>
    <row r="9" spans="2:2" ht="31.5" x14ac:dyDescent="0.2">
      <c r="B9" s="25" t="s">
        <v>6</v>
      </c>
    </row>
  </sheetData>
  <pageMargins left="0.7" right="0.7" top="0.75" bottom="0.75" header="0.3" footer="0.3"/>
  <pageSetup paperSize="9" scale="82" orientation="portrait" r:id="rId1"/>
  <colBreaks count="1" manualBreakCount="1">
    <brk id="1" max="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/>
  </sheetViews>
  <sheetFormatPr defaultColWidth="8.85546875" defaultRowHeight="12.75" x14ac:dyDescent="0.2"/>
  <cols>
    <col min="1" max="1" width="1.42578125" style="4" customWidth="1"/>
    <col min="2" max="2" width="40.5703125" customWidth="1"/>
    <col min="3" max="5" width="20.7109375" customWidth="1"/>
    <col min="6" max="6" width="15.7109375" customWidth="1"/>
    <col min="7" max="7" width="30.7109375" customWidth="1"/>
    <col min="8" max="10" width="20.7109375" customWidth="1"/>
    <col min="11" max="11" width="2.7109375" customWidth="1"/>
  </cols>
  <sheetData>
    <row r="1" spans="1:10" s="1" customFormat="1" ht="19.899999999999999" customHeight="1" x14ac:dyDescent="0.25">
      <c r="A1" s="3"/>
    </row>
    <row r="2" spans="1:10" s="1" customFormat="1" ht="94.9" customHeight="1" x14ac:dyDescent="0.45">
      <c r="A2" s="6"/>
      <c r="B2" s="108" t="s">
        <v>7</v>
      </c>
      <c r="C2" s="108"/>
      <c r="D2" s="108"/>
      <c r="E2" s="108"/>
      <c r="F2" s="108"/>
      <c r="G2" s="108"/>
      <c r="H2" s="108"/>
      <c r="I2" s="36"/>
      <c r="J2" s="36"/>
    </row>
    <row r="3" spans="1:10" ht="15" customHeight="1" x14ac:dyDescent="0.2"/>
    <row r="4" spans="1:10" ht="30" customHeight="1" x14ac:dyDescent="0.2">
      <c r="B4" s="114" t="s">
        <v>8</v>
      </c>
      <c r="C4" s="115"/>
      <c r="D4" s="37"/>
      <c r="E4" s="111" t="s">
        <v>53</v>
      </c>
      <c r="F4" s="111"/>
      <c r="G4" s="111"/>
      <c r="H4" s="117">
        <f>C7-J73</f>
        <v>3405</v>
      </c>
    </row>
    <row r="5" spans="1:10" ht="30" customHeight="1" x14ac:dyDescent="0.2">
      <c r="B5" s="38" t="s">
        <v>9</v>
      </c>
      <c r="C5" s="60">
        <v>4300</v>
      </c>
      <c r="E5" s="111"/>
      <c r="F5" s="111"/>
      <c r="G5" s="111"/>
      <c r="H5" s="117"/>
      <c r="I5" s="39"/>
    </row>
    <row r="6" spans="1:10" ht="30" customHeight="1" x14ac:dyDescent="0.2">
      <c r="B6" s="40" t="s">
        <v>10</v>
      </c>
      <c r="C6" s="61">
        <v>300</v>
      </c>
      <c r="E6" s="112" t="s">
        <v>54</v>
      </c>
      <c r="F6" s="112"/>
      <c r="G6" s="112"/>
      <c r="H6" s="118">
        <f>C12-J75</f>
        <v>3064</v>
      </c>
      <c r="I6" s="39"/>
    </row>
    <row r="7" spans="1:10" ht="30" customHeight="1" x14ac:dyDescent="0.2">
      <c r="B7" s="41" t="s">
        <v>11</v>
      </c>
      <c r="C7" s="62">
        <f>SUM(C5:C6)</f>
        <v>4600</v>
      </c>
      <c r="E7" s="112"/>
      <c r="F7" s="112"/>
      <c r="G7" s="112"/>
      <c r="H7" s="118"/>
      <c r="I7" s="39"/>
    </row>
    <row r="8" spans="1:10" ht="30" customHeight="1" x14ac:dyDescent="0.2">
      <c r="E8" s="113" t="s">
        <v>55</v>
      </c>
      <c r="F8" s="113"/>
      <c r="G8" s="113"/>
      <c r="H8" s="119">
        <f>H6-H4</f>
        <v>-341</v>
      </c>
      <c r="I8" s="39"/>
    </row>
    <row r="9" spans="1:10" ht="30" customHeight="1" x14ac:dyDescent="0.2">
      <c r="B9" s="114" t="s">
        <v>12</v>
      </c>
      <c r="C9" s="116"/>
      <c r="D9" s="37"/>
      <c r="E9" s="113"/>
      <c r="F9" s="113"/>
      <c r="G9" s="113"/>
      <c r="H9" s="119"/>
      <c r="I9" s="42"/>
    </row>
    <row r="10" spans="1:10" ht="30" customHeight="1" x14ac:dyDescent="0.2">
      <c r="B10" s="40" t="s">
        <v>9</v>
      </c>
      <c r="C10" s="61">
        <v>4000</v>
      </c>
      <c r="I10" s="39"/>
    </row>
    <row r="11" spans="1:10" ht="30" customHeight="1" x14ac:dyDescent="0.2">
      <c r="B11" s="43" t="s">
        <v>10</v>
      </c>
      <c r="C11" s="63">
        <v>300</v>
      </c>
      <c r="E11" s="39"/>
      <c r="H11" s="44"/>
      <c r="I11" s="39"/>
    </row>
    <row r="12" spans="1:10" ht="30" customHeight="1" x14ac:dyDescent="0.2">
      <c r="B12" s="41" t="s">
        <v>13</v>
      </c>
      <c r="C12" s="62">
        <f>SUM(C10:C11)</f>
        <v>4300</v>
      </c>
    </row>
    <row r="13" spans="1:10" ht="37.9" customHeight="1" x14ac:dyDescent="0.2">
      <c r="B13" s="45"/>
      <c r="C13" s="46"/>
    </row>
    <row r="14" spans="1:10" s="2" customFormat="1" ht="30" customHeight="1" x14ac:dyDescent="0.4">
      <c r="A14" s="52"/>
      <c r="B14" s="58" t="s">
        <v>14</v>
      </c>
      <c r="C14" s="33"/>
      <c r="D14" s="34"/>
      <c r="E14" s="34"/>
      <c r="G14" s="57" t="s">
        <v>57</v>
      </c>
      <c r="H14" s="33"/>
      <c r="I14" s="33"/>
      <c r="J14" s="33"/>
    </row>
    <row r="15" spans="1:10" ht="48" customHeight="1" x14ac:dyDescent="0.25">
      <c r="B15" s="35" t="s">
        <v>15</v>
      </c>
      <c r="C15" s="8" t="s">
        <v>50</v>
      </c>
      <c r="D15" s="8" t="s">
        <v>52</v>
      </c>
      <c r="E15" s="9" t="s">
        <v>56</v>
      </c>
      <c r="F15" s="5"/>
      <c r="G15" s="14" t="s">
        <v>15</v>
      </c>
      <c r="H15" s="8" t="s">
        <v>87</v>
      </c>
      <c r="I15" s="8" t="s">
        <v>52</v>
      </c>
      <c r="J15" s="9" t="s">
        <v>56</v>
      </c>
    </row>
    <row r="16" spans="1:10" ht="30" customHeight="1" x14ac:dyDescent="0.25">
      <c r="B16" s="32" t="s">
        <v>16</v>
      </c>
      <c r="C16" s="64">
        <v>1000</v>
      </c>
      <c r="D16" s="64">
        <v>1000</v>
      </c>
      <c r="E16" s="65">
        <f>Utrzymanie_domu[[#This Row],[Planowana
Koszt]]-Utrzymanie_domu[[#This Row],[Rzeczywiste 
Koszt]]</f>
        <v>0</v>
      </c>
      <c r="F16" s="5"/>
      <c r="G16" s="10" t="s">
        <v>58</v>
      </c>
      <c r="H16" s="70"/>
      <c r="I16" s="70"/>
      <c r="J16" s="71">
        <f>Rozrywka[[#This Row],[Planowana 
Koszt]]-Rozrywka[[#This Row],[Rzeczywiste 
Koszt]]</f>
        <v>0</v>
      </c>
    </row>
    <row r="17" spans="1:10" ht="30" customHeight="1" x14ac:dyDescent="0.25">
      <c r="B17" s="23" t="s">
        <v>17</v>
      </c>
      <c r="C17" s="66">
        <v>54</v>
      </c>
      <c r="D17" s="66">
        <v>100</v>
      </c>
      <c r="E17" s="65">
        <f>Utrzymanie_domu[[#This Row],[Planowana
Koszt]]-Utrzymanie_domu[[#This Row],[Rzeczywiste 
Koszt]]</f>
        <v>-46</v>
      </c>
      <c r="F17" s="5"/>
      <c r="G17" s="10" t="s">
        <v>59</v>
      </c>
      <c r="H17" s="70"/>
      <c r="I17" s="70"/>
      <c r="J17" s="71">
        <f>Rozrywka[[#This Row],[Planowana 
Koszt]]-Rozrywka[[#This Row],[Rzeczywiste 
Koszt]]</f>
        <v>0</v>
      </c>
    </row>
    <row r="18" spans="1:10" ht="30" customHeight="1" x14ac:dyDescent="0.25">
      <c r="B18" s="23" t="s">
        <v>18</v>
      </c>
      <c r="C18" s="66">
        <v>44</v>
      </c>
      <c r="D18" s="66">
        <v>56</v>
      </c>
      <c r="E18" s="65">
        <f>Utrzymanie_domu[[#This Row],[Planowana
Koszt]]-Utrzymanie_domu[[#This Row],[Rzeczywiste 
Koszt]]</f>
        <v>-12</v>
      </c>
      <c r="F18" s="5"/>
      <c r="G18" s="10" t="s">
        <v>60</v>
      </c>
      <c r="H18" s="70"/>
      <c r="I18" s="70"/>
      <c r="J18" s="71">
        <f>Rozrywka[[#This Row],[Planowana 
Koszt]]-Rozrywka[[#This Row],[Rzeczywiste 
Koszt]]</f>
        <v>0</v>
      </c>
    </row>
    <row r="19" spans="1:10" ht="30" customHeight="1" x14ac:dyDescent="0.25">
      <c r="B19" s="23" t="s">
        <v>19</v>
      </c>
      <c r="C19" s="66">
        <v>22</v>
      </c>
      <c r="D19" s="66">
        <v>28</v>
      </c>
      <c r="E19" s="65">
        <f>Utrzymanie_domu[[#This Row],[Planowana
Koszt]]-Utrzymanie_domu[[#This Row],[Rzeczywiste 
Koszt]]</f>
        <v>-6</v>
      </c>
      <c r="F19" s="5"/>
      <c r="G19" s="10" t="s">
        <v>61</v>
      </c>
      <c r="H19" s="70"/>
      <c r="I19" s="70"/>
      <c r="J19" s="71">
        <f>Rozrywka[[#This Row],[Planowana 
Koszt]]-Rozrywka[[#This Row],[Rzeczywiste 
Koszt]]</f>
        <v>0</v>
      </c>
    </row>
    <row r="20" spans="1:10" ht="30" customHeight="1" x14ac:dyDescent="0.25">
      <c r="B20" s="23" t="s">
        <v>20</v>
      </c>
      <c r="C20" s="66">
        <v>8</v>
      </c>
      <c r="D20" s="66">
        <v>8</v>
      </c>
      <c r="E20" s="65">
        <f>Utrzymanie_domu[[#This Row],[Planowana
Koszt]]-Utrzymanie_domu[[#This Row],[Rzeczywiste 
Koszt]]</f>
        <v>0</v>
      </c>
      <c r="F20" s="5"/>
      <c r="G20" s="10" t="s">
        <v>62</v>
      </c>
      <c r="H20" s="70"/>
      <c r="I20" s="70"/>
      <c r="J20" s="71">
        <f>Rozrywka[[#This Row],[Planowana 
Koszt]]-Rozrywka[[#This Row],[Rzeczywiste 
Koszt]]</f>
        <v>0</v>
      </c>
    </row>
    <row r="21" spans="1:10" ht="30" customHeight="1" x14ac:dyDescent="0.25">
      <c r="B21" s="23" t="s">
        <v>21</v>
      </c>
      <c r="C21" s="66">
        <v>34</v>
      </c>
      <c r="D21" s="66">
        <v>34</v>
      </c>
      <c r="E21" s="65">
        <f>Utrzymanie_domu[[#This Row],[Planowana
Koszt]]-Utrzymanie_domu[[#This Row],[Rzeczywiste 
Koszt]]</f>
        <v>0</v>
      </c>
      <c r="F21" s="5"/>
      <c r="G21" s="10" t="s">
        <v>63</v>
      </c>
      <c r="H21" s="70"/>
      <c r="I21" s="70"/>
      <c r="J21" s="71">
        <f>Rozrywka[[#This Row],[Planowana 
Koszt]]-Rozrywka[[#This Row],[Rzeczywiste 
Koszt]]</f>
        <v>0</v>
      </c>
    </row>
    <row r="22" spans="1:10" ht="30" customHeight="1" x14ac:dyDescent="0.25">
      <c r="B22" s="23" t="s">
        <v>22</v>
      </c>
      <c r="C22" s="66">
        <v>10</v>
      </c>
      <c r="D22" s="66">
        <v>10</v>
      </c>
      <c r="E22" s="65">
        <f>Utrzymanie_domu[[#This Row],[Planowana
Koszt]]-Utrzymanie_domu[[#This Row],[Rzeczywiste 
Koszt]]</f>
        <v>0</v>
      </c>
      <c r="F22" s="5"/>
      <c r="G22" s="10" t="s">
        <v>25</v>
      </c>
      <c r="H22" s="70"/>
      <c r="I22" s="70"/>
      <c r="J22" s="71">
        <f>Rozrywka[[#This Row],[Planowana 
Koszt]]-Rozrywka[[#This Row],[Rzeczywiste 
Koszt]]</f>
        <v>0</v>
      </c>
    </row>
    <row r="23" spans="1:10" ht="30" customHeight="1" x14ac:dyDescent="0.25">
      <c r="B23" s="23" t="s">
        <v>23</v>
      </c>
      <c r="C23" s="66">
        <v>23</v>
      </c>
      <c r="D23" s="66">
        <v>0</v>
      </c>
      <c r="E23" s="65">
        <f>Utrzymanie_domu[[#This Row],[Planowana
Koszt]]-Utrzymanie_domu[[#This Row],[Rzeczywiste 
Koszt]]</f>
        <v>23</v>
      </c>
      <c r="F23" s="5"/>
      <c r="G23" s="10" t="s">
        <v>25</v>
      </c>
      <c r="H23" s="70"/>
      <c r="I23" s="70"/>
      <c r="J23" s="71">
        <f>Rozrywka[[#This Row],[Planowana 
Koszt]]-Rozrywka[[#This Row],[Rzeczywiste 
Koszt]]</f>
        <v>0</v>
      </c>
    </row>
    <row r="24" spans="1:10" ht="30" customHeight="1" x14ac:dyDescent="0.25">
      <c r="B24" s="23" t="s">
        <v>24</v>
      </c>
      <c r="C24" s="66">
        <v>0</v>
      </c>
      <c r="D24" s="66">
        <v>0</v>
      </c>
      <c r="E24" s="65">
        <f>Utrzymanie_domu[[#This Row],[Planowana
Koszt]]-Utrzymanie_domu[[#This Row],[Rzeczywiste 
Koszt]]</f>
        <v>0</v>
      </c>
      <c r="F24" s="5"/>
      <c r="G24" s="10" t="s">
        <v>25</v>
      </c>
      <c r="H24" s="70"/>
      <c r="I24" s="70"/>
      <c r="J24" s="71">
        <f>Rozrywka[[#This Row],[Planowana 
Koszt]]-Rozrywka[[#This Row],[Rzeczywiste 
Koszt]]</f>
        <v>0</v>
      </c>
    </row>
    <row r="25" spans="1:10" ht="30" customHeight="1" x14ac:dyDescent="0.25">
      <c r="B25" s="24" t="s">
        <v>25</v>
      </c>
      <c r="C25" s="67">
        <v>0</v>
      </c>
      <c r="D25" s="67">
        <v>0</v>
      </c>
      <c r="E25" s="65">
        <f>Utrzymanie_domu[[#This Row],[Planowana
Koszt]]-Utrzymanie_domu[[#This Row],[Rzeczywiste 
Koszt]]</f>
        <v>0</v>
      </c>
      <c r="F25" s="5"/>
      <c r="G25" s="30" t="s">
        <v>26</v>
      </c>
      <c r="H25" s="72"/>
      <c r="I25" s="72"/>
      <c r="J25" s="73">
        <f>SUBTOTAL(109,Rozrywka[Różnica])</f>
        <v>0</v>
      </c>
    </row>
    <row r="26" spans="1:10" ht="30" customHeight="1" x14ac:dyDescent="0.25">
      <c r="B26" s="59" t="s">
        <v>26</v>
      </c>
      <c r="C26" s="68"/>
      <c r="D26" s="68"/>
      <c r="E26" s="69">
        <f>SUBTOTAL(109,Utrzymanie_domu[Różnica])</f>
        <v>-41</v>
      </c>
      <c r="F26" s="5"/>
      <c r="G26" s="28"/>
      <c r="H26" s="28"/>
      <c r="I26" s="28"/>
      <c r="J26" s="28"/>
    </row>
    <row r="27" spans="1:10" ht="37.9" customHeight="1" x14ac:dyDescent="0.25">
      <c r="B27" s="20"/>
      <c r="C27" s="74"/>
      <c r="D27" s="74"/>
      <c r="E27" s="74"/>
      <c r="F27" s="5"/>
      <c r="G27" s="28"/>
      <c r="H27" s="28"/>
      <c r="I27" s="28"/>
      <c r="J27" s="28"/>
    </row>
    <row r="28" spans="1:10" s="2" customFormat="1" ht="30" customHeight="1" x14ac:dyDescent="0.25">
      <c r="A28" s="53"/>
      <c r="B28" s="99" t="s">
        <v>27</v>
      </c>
      <c r="C28" s="100"/>
      <c r="D28" s="100"/>
      <c r="E28" s="100"/>
      <c r="F28" s="54"/>
      <c r="G28" s="97" t="s">
        <v>64</v>
      </c>
      <c r="H28" s="97"/>
      <c r="I28" s="97"/>
      <c r="J28" s="97"/>
    </row>
    <row r="29" spans="1:10" ht="48" customHeight="1" x14ac:dyDescent="0.25">
      <c r="B29" s="7" t="s">
        <v>15</v>
      </c>
      <c r="C29" s="8" t="s">
        <v>51</v>
      </c>
      <c r="D29" s="8" t="s">
        <v>52</v>
      </c>
      <c r="E29" s="9" t="s">
        <v>56</v>
      </c>
      <c r="F29" s="5"/>
      <c r="G29" s="11" t="s">
        <v>15</v>
      </c>
      <c r="H29" s="12" t="s">
        <v>51</v>
      </c>
      <c r="I29" s="12" t="s">
        <v>52</v>
      </c>
      <c r="J29" s="13" t="s">
        <v>56</v>
      </c>
    </row>
    <row r="30" spans="1:10" ht="30" customHeight="1" x14ac:dyDescent="0.25">
      <c r="B30" s="10" t="s">
        <v>28</v>
      </c>
      <c r="C30" s="70"/>
      <c r="D30" s="70"/>
      <c r="E30" s="71">
        <f>Transport[[#This Row],[Planowane 
Koszt]]-Transport[[#This Row],[Rzeczywiste 
Koszt]]</f>
        <v>0</v>
      </c>
      <c r="F30" s="5"/>
      <c r="G30" s="10" t="s">
        <v>65</v>
      </c>
      <c r="H30" s="70"/>
      <c r="I30" s="70"/>
      <c r="J30" s="71">
        <f>Pożyczki[[#This Row],[Planowane 
Koszt]]-Pożyczki[[#This Row],[Rzeczywiste 
Koszt]]</f>
        <v>0</v>
      </c>
    </row>
    <row r="31" spans="1:10" ht="30" customHeight="1" x14ac:dyDescent="0.25">
      <c r="B31" s="10" t="s">
        <v>29</v>
      </c>
      <c r="C31" s="70"/>
      <c r="D31" s="70"/>
      <c r="E31" s="71">
        <f>Transport[[#This Row],[Planowane 
Koszt]]-Transport[[#This Row],[Rzeczywiste 
Koszt]]</f>
        <v>0</v>
      </c>
      <c r="F31" s="5"/>
      <c r="G31" s="10" t="s">
        <v>66</v>
      </c>
      <c r="H31" s="70"/>
      <c r="I31" s="70"/>
      <c r="J31" s="71">
        <f>Pożyczki[[#This Row],[Planowane 
Koszt]]-Pożyczki[[#This Row],[Rzeczywiste 
Koszt]]</f>
        <v>0</v>
      </c>
    </row>
    <row r="32" spans="1:10" ht="30" customHeight="1" x14ac:dyDescent="0.25">
      <c r="B32" s="10" t="s">
        <v>30</v>
      </c>
      <c r="C32" s="70"/>
      <c r="D32" s="70"/>
      <c r="E32" s="71">
        <f>Transport[[#This Row],[Planowane 
Koszt]]-Transport[[#This Row],[Rzeczywiste 
Koszt]]</f>
        <v>0</v>
      </c>
      <c r="F32" s="5"/>
      <c r="G32" s="10" t="s">
        <v>67</v>
      </c>
      <c r="H32" s="70"/>
      <c r="I32" s="70"/>
      <c r="J32" s="71">
        <f>Pożyczki[[#This Row],[Planowane 
Koszt]]-Pożyczki[[#This Row],[Rzeczywiste 
Koszt]]</f>
        <v>0</v>
      </c>
    </row>
    <row r="33" spans="1:10" ht="30" customHeight="1" x14ac:dyDescent="0.25">
      <c r="B33" s="10" t="s">
        <v>31</v>
      </c>
      <c r="C33" s="70"/>
      <c r="D33" s="70"/>
      <c r="E33" s="71">
        <f>Transport[[#This Row],[Planowane 
Koszt]]-Transport[[#This Row],[Rzeczywiste 
Koszt]]</f>
        <v>0</v>
      </c>
      <c r="F33" s="5"/>
      <c r="G33" s="10" t="s">
        <v>67</v>
      </c>
      <c r="H33" s="70"/>
      <c r="I33" s="70"/>
      <c r="J33" s="71">
        <f>Pożyczki[[#This Row],[Planowane 
Koszt]]-Pożyczki[[#This Row],[Rzeczywiste 
Koszt]]</f>
        <v>0</v>
      </c>
    </row>
    <row r="34" spans="1:10" ht="30" customHeight="1" x14ac:dyDescent="0.25">
      <c r="B34" s="10" t="s">
        <v>32</v>
      </c>
      <c r="C34" s="70"/>
      <c r="D34" s="70"/>
      <c r="E34" s="71">
        <f>Transport[[#This Row],[Planowane 
Koszt]]-Transport[[#This Row],[Rzeczywiste 
Koszt]]</f>
        <v>0</v>
      </c>
      <c r="F34" s="5"/>
      <c r="G34" s="10" t="s">
        <v>67</v>
      </c>
      <c r="H34" s="70"/>
      <c r="I34" s="70"/>
      <c r="J34" s="71">
        <f>Pożyczki[[#This Row],[Planowane 
Koszt]]-Pożyczki[[#This Row],[Rzeczywiste 
Koszt]]</f>
        <v>0</v>
      </c>
    </row>
    <row r="35" spans="1:10" ht="30" customHeight="1" x14ac:dyDescent="0.25">
      <c r="B35" s="10" t="s">
        <v>33</v>
      </c>
      <c r="C35" s="70"/>
      <c r="D35" s="70"/>
      <c r="E35" s="71">
        <f>Transport[[#This Row],[Planowane 
Koszt]]-Transport[[#This Row],[Rzeczywiste 
Koszt]]</f>
        <v>0</v>
      </c>
      <c r="F35" s="5"/>
      <c r="G35" s="10" t="s">
        <v>25</v>
      </c>
      <c r="H35" s="70"/>
      <c r="I35" s="70"/>
      <c r="J35" s="71">
        <f>Pożyczki[[#This Row],[Planowane 
Koszt]]-Pożyczki[[#This Row],[Rzeczywiste 
Koszt]]</f>
        <v>0</v>
      </c>
    </row>
    <row r="36" spans="1:10" ht="30" customHeight="1" x14ac:dyDescent="0.25">
      <c r="B36" s="10" t="s">
        <v>25</v>
      </c>
      <c r="C36" s="70"/>
      <c r="D36" s="70"/>
      <c r="E36" s="71">
        <f>Transport[[#This Row],[Planowane 
Koszt]]-Transport[[#This Row],[Rzeczywiste 
Koszt]]</f>
        <v>0</v>
      </c>
      <c r="F36" s="5"/>
      <c r="G36" s="29" t="s">
        <v>26</v>
      </c>
      <c r="H36" s="77"/>
      <c r="I36" s="77"/>
      <c r="J36" s="78">
        <f>SUBTOTAL(109,Pożyczki[Różnica])</f>
        <v>0</v>
      </c>
    </row>
    <row r="37" spans="1:10" ht="30" customHeight="1" x14ac:dyDescent="0.25">
      <c r="B37" s="29" t="s">
        <v>26</v>
      </c>
      <c r="C37" s="75"/>
      <c r="D37" s="75"/>
      <c r="E37" s="76">
        <f>SUBTOTAL(109,Transport[Różnica])</f>
        <v>0</v>
      </c>
      <c r="F37" s="5"/>
      <c r="G37" s="20"/>
      <c r="H37" s="80"/>
      <c r="I37" s="80"/>
      <c r="J37" s="80"/>
    </row>
    <row r="38" spans="1:10" ht="37.9" customHeight="1" x14ac:dyDescent="0.25">
      <c r="B38" s="18"/>
      <c r="C38" s="79"/>
      <c r="D38" s="79"/>
      <c r="E38" s="74"/>
      <c r="F38" s="5"/>
      <c r="G38" s="109"/>
      <c r="H38" s="109"/>
      <c r="I38" s="109"/>
      <c r="J38" s="109"/>
    </row>
    <row r="39" spans="1:10" s="2" customFormat="1" ht="30" customHeight="1" x14ac:dyDescent="0.25">
      <c r="A39" s="53"/>
      <c r="B39" s="97" t="s">
        <v>30</v>
      </c>
      <c r="C39" s="98"/>
      <c r="D39" s="98"/>
      <c r="E39" s="98"/>
      <c r="F39" s="54"/>
      <c r="G39" s="97" t="s">
        <v>68</v>
      </c>
      <c r="H39" s="98"/>
      <c r="I39" s="98"/>
      <c r="J39" s="98"/>
    </row>
    <row r="40" spans="1:10" ht="48" customHeight="1" x14ac:dyDescent="0.25">
      <c r="B40" s="11" t="s">
        <v>15</v>
      </c>
      <c r="C40" s="12" t="s">
        <v>51</v>
      </c>
      <c r="D40" s="12" t="s">
        <v>52</v>
      </c>
      <c r="E40" s="13" t="s">
        <v>56</v>
      </c>
      <c r="F40" s="5"/>
      <c r="G40" s="14" t="s">
        <v>15</v>
      </c>
      <c r="H40" s="8" t="s">
        <v>51</v>
      </c>
      <c r="I40" s="8" t="s">
        <v>52</v>
      </c>
      <c r="J40" s="9" t="s">
        <v>56</v>
      </c>
    </row>
    <row r="41" spans="1:10" ht="30" customHeight="1" x14ac:dyDescent="0.25">
      <c r="B41" s="10" t="s">
        <v>34</v>
      </c>
      <c r="C41" s="70"/>
      <c r="D41" s="70"/>
      <c r="E41" s="71">
        <f>Ubezpieczenie[[#This Row],[Planowane 
Koszt]]-Ubezpieczenie[[#This Row],[Rzeczywiste 
Koszt]]</f>
        <v>0</v>
      </c>
      <c r="F41" s="5"/>
      <c r="G41" s="10" t="s">
        <v>69</v>
      </c>
      <c r="H41" s="70"/>
      <c r="I41" s="70"/>
      <c r="J41" s="71">
        <f>Podatki[[#This Row],[Planowane 
Koszt]]-Podatki[[#This Row],[Rzeczywiste 
Koszt]]</f>
        <v>0</v>
      </c>
    </row>
    <row r="42" spans="1:10" ht="30" customHeight="1" x14ac:dyDescent="0.25">
      <c r="B42" s="10" t="s">
        <v>35</v>
      </c>
      <c r="C42" s="70"/>
      <c r="D42" s="70"/>
      <c r="E42" s="71">
        <f>Ubezpieczenie[[#This Row],[Planowane 
Koszt]]-Ubezpieczenie[[#This Row],[Rzeczywiste 
Koszt]]</f>
        <v>0</v>
      </c>
      <c r="F42" s="5"/>
      <c r="G42" s="10" t="s">
        <v>70</v>
      </c>
      <c r="H42" s="70"/>
      <c r="I42" s="70"/>
      <c r="J42" s="71">
        <f>Podatki[[#This Row],[Planowane 
Koszt]]-Podatki[[#This Row],[Rzeczywiste 
Koszt]]</f>
        <v>0</v>
      </c>
    </row>
    <row r="43" spans="1:10" ht="30" customHeight="1" x14ac:dyDescent="0.25">
      <c r="B43" s="10" t="s">
        <v>36</v>
      </c>
      <c r="C43" s="70"/>
      <c r="D43" s="70"/>
      <c r="E43" s="71">
        <f>Ubezpieczenie[[#This Row],[Planowane 
Koszt]]-Ubezpieczenie[[#This Row],[Rzeczywiste 
Koszt]]</f>
        <v>0</v>
      </c>
      <c r="F43" s="5"/>
      <c r="G43" s="10" t="s">
        <v>71</v>
      </c>
      <c r="H43" s="70"/>
      <c r="I43" s="70"/>
      <c r="J43" s="71">
        <f>Podatki[[#This Row],[Planowane 
Koszt]]-Podatki[[#This Row],[Rzeczywiste 
Koszt]]</f>
        <v>0</v>
      </c>
    </row>
    <row r="44" spans="1:10" ht="30" customHeight="1" x14ac:dyDescent="0.25">
      <c r="B44" s="10" t="s">
        <v>25</v>
      </c>
      <c r="C44" s="70"/>
      <c r="D44" s="70"/>
      <c r="E44" s="71">
        <f>Ubezpieczenie[[#This Row],[Planowane 
Koszt]]-Ubezpieczenie[[#This Row],[Rzeczywiste 
Koszt]]</f>
        <v>0</v>
      </c>
      <c r="F44" s="5"/>
      <c r="G44" s="10" t="s">
        <v>25</v>
      </c>
      <c r="H44" s="70"/>
      <c r="I44" s="70"/>
      <c r="J44" s="71">
        <f>Podatki[[#This Row],[Planowane 
Koszt]]-Podatki[[#This Row],[Rzeczywiste 
Koszt]]</f>
        <v>0</v>
      </c>
    </row>
    <row r="45" spans="1:10" ht="30" customHeight="1" x14ac:dyDescent="0.25">
      <c r="B45" s="29" t="s">
        <v>26</v>
      </c>
      <c r="C45" s="81"/>
      <c r="D45" s="81"/>
      <c r="E45" s="78">
        <f>SUBTOTAL(109,Ubezpieczenie[Różnica])</f>
        <v>0</v>
      </c>
      <c r="F45" s="5"/>
      <c r="G45" s="29" t="s">
        <v>26</v>
      </c>
      <c r="H45" s="77"/>
      <c r="I45" s="77"/>
      <c r="J45" s="78">
        <f>SUBTOTAL(109,Podatki[Różnica])</f>
        <v>0</v>
      </c>
    </row>
    <row r="46" spans="1:10" ht="37.9" customHeight="1" x14ac:dyDescent="0.25">
      <c r="B46" s="15"/>
      <c r="C46" s="82"/>
      <c r="D46" s="82"/>
      <c r="E46" s="83"/>
      <c r="F46" s="5"/>
      <c r="G46" s="28"/>
      <c r="H46" s="28"/>
      <c r="I46" s="28"/>
      <c r="J46" s="28"/>
    </row>
    <row r="47" spans="1:10" s="2" customFormat="1" ht="30" customHeight="1" x14ac:dyDescent="0.25">
      <c r="A47" s="53"/>
      <c r="B47" s="99" t="s">
        <v>37</v>
      </c>
      <c r="C47" s="100"/>
      <c r="D47" s="100"/>
      <c r="E47" s="100"/>
      <c r="F47" s="54"/>
      <c r="G47" s="97" t="s">
        <v>72</v>
      </c>
      <c r="H47" s="98"/>
      <c r="I47" s="98"/>
      <c r="J47" s="98"/>
    </row>
    <row r="48" spans="1:10" ht="49.9" customHeight="1" x14ac:dyDescent="0.25">
      <c r="B48" s="16" t="s">
        <v>15</v>
      </c>
      <c r="C48" s="8" t="s">
        <v>51</v>
      </c>
      <c r="D48" s="8" t="s">
        <v>52</v>
      </c>
      <c r="E48" s="9" t="s">
        <v>56</v>
      </c>
      <c r="F48" s="5"/>
      <c r="G48" s="14" t="s">
        <v>15</v>
      </c>
      <c r="H48" s="8" t="s">
        <v>51</v>
      </c>
      <c r="I48" s="8" t="s">
        <v>52</v>
      </c>
      <c r="J48" s="9" t="s">
        <v>56</v>
      </c>
    </row>
    <row r="49" spans="1:10" ht="30" customHeight="1" x14ac:dyDescent="0.25">
      <c r="B49" s="10" t="s">
        <v>38</v>
      </c>
      <c r="C49" s="70"/>
      <c r="D49" s="70"/>
      <c r="E49" s="71">
        <f>Żywność[[#This Row],[Planowane 
Koszt]]-Żywność[[#This Row],[Rzeczywiste 
Koszt]]</f>
        <v>0</v>
      </c>
      <c r="F49" s="5"/>
      <c r="G49" s="21" t="s">
        <v>73</v>
      </c>
      <c r="H49" s="85"/>
      <c r="I49" s="85"/>
      <c r="J49" s="86">
        <f>Oszczędności[[#This Row],[Planowane 
Koszt]]-Oszczędności[[#This Row],[Rzeczywiste 
Koszt]]</f>
        <v>0</v>
      </c>
    </row>
    <row r="50" spans="1:10" ht="30" customHeight="1" x14ac:dyDescent="0.25">
      <c r="B50" s="10" t="s">
        <v>39</v>
      </c>
      <c r="C50" s="70"/>
      <c r="D50" s="70"/>
      <c r="E50" s="71">
        <f>Żywność[[#This Row],[Planowane 
Koszt]]-Żywność[[#This Row],[Rzeczywiste 
Koszt]]</f>
        <v>0</v>
      </c>
      <c r="F50" s="5"/>
      <c r="G50" s="10" t="s">
        <v>74</v>
      </c>
      <c r="H50" s="70"/>
      <c r="I50" s="70"/>
      <c r="J50" s="71">
        <f>Oszczędności[[#This Row],[Planowane 
Koszt]]-Oszczędności[[#This Row],[Rzeczywiste 
Koszt]]</f>
        <v>0</v>
      </c>
    </row>
    <row r="51" spans="1:10" ht="30" customHeight="1" x14ac:dyDescent="0.25">
      <c r="B51" s="10" t="s">
        <v>25</v>
      </c>
      <c r="C51" s="70"/>
      <c r="D51" s="70"/>
      <c r="E51" s="71">
        <f>Żywność[[#This Row],[Planowane 
Koszt]]-Żywność[[#This Row],[Rzeczywiste 
Koszt]]</f>
        <v>0</v>
      </c>
      <c r="F51" s="5"/>
      <c r="G51" s="10" t="s">
        <v>25</v>
      </c>
      <c r="H51" s="70"/>
      <c r="I51" s="70"/>
      <c r="J51" s="71">
        <f>Oszczędności[[#This Row],[Planowane 
Koszt]]-Oszczędności[[#This Row],[Rzeczywiste 
Koszt]]</f>
        <v>0</v>
      </c>
    </row>
    <row r="52" spans="1:10" ht="30" customHeight="1" x14ac:dyDescent="0.25">
      <c r="B52" s="30" t="s">
        <v>26</v>
      </c>
      <c r="C52" s="84"/>
      <c r="D52" s="84"/>
      <c r="E52" s="73">
        <f>SUBTOTAL(109,Żywność[Różnica])</f>
        <v>0</v>
      </c>
      <c r="F52" s="5"/>
      <c r="G52" s="47" t="s">
        <v>26</v>
      </c>
      <c r="H52" s="87"/>
      <c r="I52" s="87"/>
      <c r="J52" s="88">
        <f>SUBTOTAL(109,Oszczędności[Różnica])</f>
        <v>0</v>
      </c>
    </row>
    <row r="53" spans="1:10" ht="37.9" customHeight="1" x14ac:dyDescent="0.25">
      <c r="B53" s="48"/>
      <c r="C53" s="80"/>
      <c r="D53" s="80"/>
      <c r="E53" s="80"/>
      <c r="F53" s="5"/>
      <c r="G53" s="49"/>
      <c r="H53" s="89"/>
      <c r="I53" s="89"/>
      <c r="J53" s="89"/>
    </row>
    <row r="54" spans="1:10" s="2" customFormat="1" ht="30" customHeight="1" x14ac:dyDescent="0.25">
      <c r="A54" s="53"/>
      <c r="B54" s="99" t="s">
        <v>40</v>
      </c>
      <c r="C54" s="100"/>
      <c r="D54" s="100"/>
      <c r="E54" s="100"/>
      <c r="F54" s="54"/>
      <c r="G54" s="97" t="s">
        <v>75</v>
      </c>
      <c r="H54" s="98"/>
      <c r="I54" s="98"/>
      <c r="J54" s="98"/>
    </row>
    <row r="55" spans="1:10" ht="48" customHeight="1" x14ac:dyDescent="0.25">
      <c r="B55" s="19" t="s">
        <v>15</v>
      </c>
      <c r="C55" s="12" t="s">
        <v>51</v>
      </c>
      <c r="D55" s="12" t="s">
        <v>52</v>
      </c>
      <c r="E55" s="13" t="s">
        <v>56</v>
      </c>
      <c r="F55" s="5"/>
      <c r="G55" s="35" t="s">
        <v>15</v>
      </c>
      <c r="H55" s="8" t="s">
        <v>51</v>
      </c>
      <c r="I55" s="8" t="s">
        <v>52</v>
      </c>
      <c r="J55" s="9" t="s">
        <v>56</v>
      </c>
    </row>
    <row r="56" spans="1:10" ht="30" customHeight="1" x14ac:dyDescent="0.25">
      <c r="B56" s="21" t="s">
        <v>37</v>
      </c>
      <c r="C56" s="85"/>
      <c r="D56" s="85"/>
      <c r="E56" s="86">
        <f>Zwierzęta[[#This Row],[Planowane 
Koszt]]-Zwierzęta[[#This Row],[Rzeczywiste 
Koszt]]</f>
        <v>0</v>
      </c>
      <c r="F56" s="5"/>
      <c r="G56" s="21" t="s">
        <v>76</v>
      </c>
      <c r="H56" s="85"/>
      <c r="I56" s="85"/>
      <c r="J56" s="86">
        <f>Prezenty[[#This Row],[Planowane 
Koszt]]-Prezenty[[#This Row],[Rzeczywiste 
Koszt]]</f>
        <v>0</v>
      </c>
    </row>
    <row r="57" spans="1:10" ht="30" customHeight="1" x14ac:dyDescent="0.25">
      <c r="B57" s="10" t="s">
        <v>41</v>
      </c>
      <c r="C57" s="70"/>
      <c r="D57" s="70"/>
      <c r="E57" s="71">
        <f>Zwierzęta[[#This Row],[Planowane 
Koszt]]-Zwierzęta[[#This Row],[Rzeczywiste 
Koszt]]</f>
        <v>0</v>
      </c>
      <c r="F57" s="5"/>
      <c r="G57" s="10" t="s">
        <v>77</v>
      </c>
      <c r="H57" s="70"/>
      <c r="I57" s="70"/>
      <c r="J57" s="71">
        <f>Prezenty[[#This Row],[Planowane 
Koszt]]-Prezenty[[#This Row],[Rzeczywiste 
Koszt]]</f>
        <v>0</v>
      </c>
    </row>
    <row r="58" spans="1:10" ht="30" customHeight="1" x14ac:dyDescent="0.25">
      <c r="B58" s="10" t="s">
        <v>42</v>
      </c>
      <c r="C58" s="70"/>
      <c r="D58" s="70"/>
      <c r="E58" s="71">
        <f>Zwierzęta[[#This Row],[Planowane 
Koszt]]-Zwierzęta[[#This Row],[Rzeczywiste 
Koszt]]</f>
        <v>0</v>
      </c>
      <c r="F58" s="5"/>
      <c r="G58" s="10" t="s">
        <v>78</v>
      </c>
      <c r="H58" s="70"/>
      <c r="I58" s="70"/>
      <c r="J58" s="71">
        <f>Prezenty[[#This Row],[Planowane 
Koszt]]-Prezenty[[#This Row],[Rzeczywiste 
Koszt]]</f>
        <v>0</v>
      </c>
    </row>
    <row r="59" spans="1:10" ht="30" customHeight="1" x14ac:dyDescent="0.25">
      <c r="B59" s="10" t="s">
        <v>43</v>
      </c>
      <c r="C59" s="70"/>
      <c r="D59" s="70"/>
      <c r="E59" s="71">
        <f>Zwierzęta[[#This Row],[Planowane 
Koszt]]-Zwierzęta[[#This Row],[Rzeczywiste 
Koszt]]</f>
        <v>0</v>
      </c>
      <c r="F59" s="5"/>
      <c r="G59" s="30" t="s">
        <v>26</v>
      </c>
      <c r="H59" s="84"/>
      <c r="I59" s="84"/>
      <c r="J59" s="73">
        <f>SUBTOTAL(109,Prezenty[Różnica])</f>
        <v>0</v>
      </c>
    </row>
    <row r="60" spans="1:10" ht="30" customHeight="1" x14ac:dyDescent="0.25">
      <c r="B60" s="10" t="s">
        <v>25</v>
      </c>
      <c r="C60" s="70"/>
      <c r="D60" s="70"/>
      <c r="E60" s="71">
        <f>Zwierzęta[[#This Row],[Planowane 
Koszt]]-Zwierzęta[[#This Row],[Rzeczywiste 
Koszt]]</f>
        <v>0</v>
      </c>
      <c r="F60" s="5"/>
      <c r="G60" s="20"/>
      <c r="H60" s="79"/>
      <c r="I60" s="79"/>
      <c r="J60" s="74"/>
    </row>
    <row r="61" spans="1:10" ht="30" customHeight="1" x14ac:dyDescent="0.25">
      <c r="B61" s="30" t="s">
        <v>26</v>
      </c>
      <c r="C61" s="90"/>
      <c r="D61" s="90"/>
      <c r="E61" s="91">
        <f>SUBTOTAL(109,Zwierzęta[Różnica])</f>
        <v>0</v>
      </c>
      <c r="F61" s="5"/>
      <c r="G61" s="20"/>
      <c r="H61" s="79"/>
      <c r="I61" s="79"/>
      <c r="J61" s="74"/>
    </row>
    <row r="62" spans="1:10" ht="37.9" customHeight="1" x14ac:dyDescent="0.25">
      <c r="B62" s="18"/>
      <c r="C62" s="92"/>
      <c r="D62" s="92"/>
      <c r="E62" s="92"/>
      <c r="F62" s="5"/>
      <c r="G62" s="17"/>
      <c r="H62" s="79"/>
      <c r="I62" s="79"/>
      <c r="J62" s="79"/>
    </row>
    <row r="63" spans="1:10" s="2" customFormat="1" ht="30" customHeight="1" x14ac:dyDescent="0.25">
      <c r="A63" s="53"/>
      <c r="B63" s="101" t="s">
        <v>44</v>
      </c>
      <c r="C63" s="102"/>
      <c r="D63" s="102"/>
      <c r="E63" s="102"/>
      <c r="F63" s="54"/>
      <c r="G63" s="99" t="s">
        <v>79</v>
      </c>
      <c r="H63" s="100"/>
      <c r="I63" s="100"/>
      <c r="J63" s="100"/>
    </row>
    <row r="64" spans="1:10" ht="48" customHeight="1" x14ac:dyDescent="0.25">
      <c r="B64" s="14" t="s">
        <v>15</v>
      </c>
      <c r="C64" s="8" t="s">
        <v>51</v>
      </c>
      <c r="D64" s="8" t="s">
        <v>52</v>
      </c>
      <c r="E64" s="9" t="s">
        <v>56</v>
      </c>
      <c r="F64" s="5"/>
      <c r="G64" s="50" t="s">
        <v>80</v>
      </c>
      <c r="H64" s="8" t="s">
        <v>51</v>
      </c>
      <c r="I64" s="8" t="s">
        <v>52</v>
      </c>
      <c r="J64" s="9" t="s">
        <v>56</v>
      </c>
    </row>
    <row r="65" spans="2:10" ht="30" customHeight="1" x14ac:dyDescent="0.25">
      <c r="B65" s="21" t="s">
        <v>41</v>
      </c>
      <c r="C65" s="85"/>
      <c r="D65" s="85"/>
      <c r="E65" s="86">
        <f>Wydatki_osobiste[[#This Row],[Planowane 
Koszt]]-Wydatki_osobiste[[#This Row],[Rzeczywiste 
Koszt]]</f>
        <v>0</v>
      </c>
      <c r="F65" s="5"/>
      <c r="G65" s="21" t="s">
        <v>81</v>
      </c>
      <c r="H65" s="85"/>
      <c r="I65" s="85"/>
      <c r="J65" s="86">
        <f>Prawne[[#This Row],[Planowane 
Koszt]]-Prawne[[#This Row],[Rzeczywiste 
Koszt]]</f>
        <v>0</v>
      </c>
    </row>
    <row r="66" spans="2:10" ht="30" customHeight="1" x14ac:dyDescent="0.25">
      <c r="B66" s="10" t="s">
        <v>45</v>
      </c>
      <c r="C66" s="70"/>
      <c r="D66" s="70"/>
      <c r="E66" s="71">
        <f>Wydatki_osobiste[[#This Row],[Planowane 
Koszt]]-Wydatki_osobiste[[#This Row],[Rzeczywiste 
Koszt]]</f>
        <v>0</v>
      </c>
      <c r="F66" s="5"/>
      <c r="G66" s="10" t="s">
        <v>82</v>
      </c>
      <c r="H66" s="70"/>
      <c r="I66" s="70"/>
      <c r="J66" s="71">
        <f>Prawne[[#This Row],[Planowane 
Koszt]]-Prawne[[#This Row],[Rzeczywiste 
Koszt]]</f>
        <v>0</v>
      </c>
    </row>
    <row r="67" spans="2:10" ht="30" customHeight="1" x14ac:dyDescent="0.25">
      <c r="B67" s="10" t="s">
        <v>46</v>
      </c>
      <c r="C67" s="70"/>
      <c r="D67" s="70"/>
      <c r="E67" s="71">
        <f>Wydatki_osobiste[[#This Row],[Planowane 
Koszt]]-Wydatki_osobiste[[#This Row],[Rzeczywiste 
Koszt]]</f>
        <v>0</v>
      </c>
      <c r="F67" s="5"/>
      <c r="G67" s="10" t="s">
        <v>83</v>
      </c>
      <c r="H67" s="70"/>
      <c r="I67" s="70"/>
      <c r="J67" s="71">
        <f>Prawne[[#This Row],[Planowane 
Koszt]]-Prawne[[#This Row],[Rzeczywiste 
Koszt]]</f>
        <v>0</v>
      </c>
    </row>
    <row r="68" spans="2:10" ht="30" customHeight="1" x14ac:dyDescent="0.25">
      <c r="B68" s="10" t="s">
        <v>47</v>
      </c>
      <c r="C68" s="70"/>
      <c r="D68" s="70"/>
      <c r="E68" s="71">
        <f>Wydatki_osobiste[[#This Row],[Planowane 
Koszt]]-Wydatki_osobiste[[#This Row],[Rzeczywiste 
Koszt]]</f>
        <v>0</v>
      </c>
      <c r="F68" s="5"/>
      <c r="G68" s="10" t="s">
        <v>25</v>
      </c>
      <c r="H68" s="70"/>
      <c r="I68" s="70"/>
      <c r="J68" s="71">
        <f>Prawne[[#This Row],[Planowane 
Koszt]]-Prawne[[#This Row],[Rzeczywiste 
Koszt]]</f>
        <v>0</v>
      </c>
    </row>
    <row r="69" spans="2:10" ht="30" customHeight="1" x14ac:dyDescent="0.25">
      <c r="B69" s="10" t="s">
        <v>48</v>
      </c>
      <c r="C69" s="70"/>
      <c r="D69" s="70"/>
      <c r="E69" s="71">
        <f>Wydatki_osobiste[[#This Row],[Planowane 
Koszt]]-Wydatki_osobiste[[#This Row],[Rzeczywiste 
Koszt]]</f>
        <v>0</v>
      </c>
      <c r="F69" s="5"/>
      <c r="G69" s="30" t="s">
        <v>26</v>
      </c>
      <c r="H69" s="84"/>
      <c r="I69" s="84"/>
      <c r="J69" s="73">
        <f>SUBTOTAL(109,Prawne[Różnica])</f>
        <v>0</v>
      </c>
    </row>
    <row r="70" spans="2:10" ht="30" customHeight="1" x14ac:dyDescent="0.25">
      <c r="B70" s="10" t="s">
        <v>49</v>
      </c>
      <c r="C70" s="70"/>
      <c r="D70" s="70"/>
      <c r="E70" s="71">
        <f>Wydatki_osobiste[[#This Row],[Planowane 
Koszt]]-Wydatki_osobiste[[#This Row],[Rzeczywiste 
Koszt]]</f>
        <v>0</v>
      </c>
      <c r="F70" s="5"/>
      <c r="G70" s="28"/>
      <c r="H70" s="28"/>
      <c r="I70" s="28"/>
      <c r="J70" s="28"/>
    </row>
    <row r="71" spans="2:10" ht="30" customHeight="1" x14ac:dyDescent="0.25">
      <c r="B71" s="22" t="s">
        <v>25</v>
      </c>
      <c r="C71" s="93"/>
      <c r="D71" s="93"/>
      <c r="E71" s="94">
        <f>Wydatki_osobiste[[#This Row],[Planowane 
Koszt]]-Wydatki_osobiste[[#This Row],[Rzeczywiste 
Koszt]]</f>
        <v>0</v>
      </c>
      <c r="F71" s="5"/>
      <c r="G71" s="28"/>
      <c r="H71" s="28"/>
      <c r="I71" s="28"/>
      <c r="J71" s="28"/>
    </row>
    <row r="72" spans="2:10" ht="30" customHeight="1" x14ac:dyDescent="0.25">
      <c r="B72" s="31" t="s">
        <v>26</v>
      </c>
      <c r="C72" s="95"/>
      <c r="D72" s="95"/>
      <c r="E72" s="96">
        <f>SUBTOTAL(109,Wydatki_osobiste[Różnica])</f>
        <v>0</v>
      </c>
      <c r="F72" s="5"/>
      <c r="G72" s="28"/>
      <c r="H72" s="28"/>
      <c r="I72" s="28"/>
      <c r="J72" s="28"/>
    </row>
    <row r="73" spans="2:10" ht="30" customHeight="1" x14ac:dyDescent="0.25">
      <c r="B73" s="51"/>
      <c r="C73" s="51"/>
      <c r="D73" s="51"/>
      <c r="E73" s="51"/>
      <c r="F73" s="5"/>
      <c r="G73" s="110" t="s">
        <v>84</v>
      </c>
      <c r="H73" s="110"/>
      <c r="I73" s="110"/>
      <c r="J73" s="105">
        <f>SUBTOTAL(109,Utrzymanie_domu[Planowana
Koszt],Transport[Planowane 
Koszt],Ubezpieczenie[Planowane 
Koszt],Żywność[Planowane 
Koszt],Zwierzęta[Planowane 
Koszt],Wydatki_osobiste[Planowane 
Koszt],Rozrywka[Planowana 
Koszt],Pożyczki[Planowane 
Koszt],Podatki[Planowane 
Koszt],Oszczędności[Planowane 
Koszt],Prezenty[Planowane 
Koszt],Prawne[Planowane 
Koszt])</f>
        <v>1195</v>
      </c>
    </row>
    <row r="74" spans="2:10" ht="30" customHeight="1" x14ac:dyDescent="0.25">
      <c r="F74" s="5"/>
      <c r="G74" s="110"/>
      <c r="H74" s="110"/>
      <c r="I74" s="110"/>
      <c r="J74" s="105"/>
    </row>
    <row r="75" spans="2:10" ht="30" customHeight="1" x14ac:dyDescent="0.25">
      <c r="F75" s="5"/>
      <c r="G75" s="107" t="s">
        <v>85</v>
      </c>
      <c r="H75" s="107"/>
      <c r="I75" s="107"/>
      <c r="J75" s="106">
        <f>SUBTOTAL(109,Utrzymanie_domu[Rzeczywiste 
Koszt],Transport[Rzeczywiste 
Koszt],Ubezpieczenie[Rzeczywiste 
Koszt],Żywność[Rzeczywiste 
Koszt],Zwierzęta[Rzeczywiste 
Koszt],Wydatki_osobiste[Rzeczywiste 
Koszt],Rozrywka[Rzeczywiste 
Koszt],Pożyczki[Rzeczywiste 
Koszt],Podatki[Rzeczywiste 
Koszt],Oszczędności[Rzeczywiste 
Koszt],Prezenty[Rzeczywiste 
Koszt],Prawne[Rzeczywiste 
Koszt])</f>
        <v>1236</v>
      </c>
    </row>
    <row r="76" spans="2:10" ht="30" customHeight="1" x14ac:dyDescent="0.25">
      <c r="F76" s="5"/>
      <c r="G76" s="107"/>
      <c r="H76" s="107"/>
      <c r="I76" s="107"/>
      <c r="J76" s="106"/>
    </row>
    <row r="77" spans="2:10" ht="24.95" customHeight="1" x14ac:dyDescent="0.25">
      <c r="F77" s="5"/>
      <c r="G77" s="103" t="s">
        <v>86</v>
      </c>
      <c r="H77" s="103"/>
      <c r="I77" s="103"/>
      <c r="J77" s="104">
        <f>J73-J75</f>
        <v>-41</v>
      </c>
    </row>
    <row r="78" spans="2:10" ht="24.95" customHeight="1" x14ac:dyDescent="0.25">
      <c r="F78" s="5"/>
      <c r="G78" s="103"/>
      <c r="H78" s="103"/>
      <c r="I78" s="103"/>
      <c r="J78" s="104"/>
    </row>
    <row r="79" spans="2:10" ht="24.95" customHeight="1" x14ac:dyDescent="0.25">
      <c r="F79" s="5"/>
    </row>
    <row r="80" spans="2:10" ht="24.95" customHeight="1" x14ac:dyDescent="0.25">
      <c r="F80" s="5"/>
    </row>
    <row r="81" spans="6:6" ht="24.95" customHeight="1" x14ac:dyDescent="0.25">
      <c r="F81" s="5"/>
    </row>
  </sheetData>
  <mergeCells count="26"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  <mergeCell ref="G77:I78"/>
    <mergeCell ref="J77:J78"/>
    <mergeCell ref="J73:J74"/>
    <mergeCell ref="J75:J76"/>
    <mergeCell ref="G75:I76"/>
    <mergeCell ref="G47:J47"/>
    <mergeCell ref="B54:E54"/>
    <mergeCell ref="G54:J54"/>
    <mergeCell ref="B63:E63"/>
    <mergeCell ref="G63:J63"/>
  </mergeCells>
  <dataValidations count="12">
    <dataValidation allowBlank="1" showInputMessage="1" showErrorMessage="1" prompt="W tym arkuszu utwórz osobisty budżet miesięczny. W komórkach w tej kolumnie podano przydatne instrukcje na temat korzystania z tego arkusza. Naciśnij strzałkę w dół, aby rozpocząć pracę." sqref="A1" xr:uid="{535C1FB4-69DA-478A-9C24-451D9BD5B386}"/>
    <dataValidation allowBlank="1" showInputMessage="1" showErrorMessage="1" prompt="Tytuł tego arkusza znajduje się w komórce C2. Dalsze instrukcje znajdują się w komórce A4." sqref="A2" xr:uid="{B4FABB03-3192-4386-8C0C-14BCEBFC58A9}"/>
    <dataValidation allowBlank="1" showInputMessage="1" showErrorMessage="1" prompt="W komórce po prawej stronie znajduje się etykieta Planowany przychód miesięczny. W komórce C5 wprowadź przychód 1, a w komórce C6 — przychód dodatkowy, aby obliczyć sumę przychodu miesięcznego w komórce A7." sqref="A4" xr:uid="{37ECE25A-D750-4901-9936-FA0425D6DFC1}"/>
    <dataValidation allowBlank="1" showInputMessage="1" showErrorMessage="1" prompt="Saldo planowane, jest obliczane automatycznie w komórce H4, saldo rzeczywiste — H6, a różnica — H8. Dalsze instrukcje znajdują się w komórce A9." sqref="A7" xr:uid="{30295BAD-27FA-449C-8A78-ECFC2ACE1A2B}"/>
    <dataValidation allowBlank="1" showInputMessage="1" showErrorMessage="1" prompt="W komórce po prawej stronie znajduje się etykieta Rzeczywisty przychód miesięczny. W komórce C10 wprowadź przychód 1, a w komórce C11 — przychód dodatkowy, aby obliczyć sumę przychodu miesięcznego w komórce C12. Dalsze instrukcje znajdziesz w komórce A14." sqref="A9" xr:uid="{23FC07BB-1058-4403-A6BB-F2E3DAB6391D}"/>
    <dataValidation allowBlank="1" showInputMessage="1" showErrorMessage="1" prompt="Wprowadź szczegóły w tabelach Utrzymanie domu zaczynającej się w komórce po prawej stronie oraz Rozrywka zaczynającej się w komórce G14. Dalsze instrukcje znajdują się w komórce A27." sqref="A15" xr:uid="{DCC6E90E-6B90-466F-863D-46F7DA3C4296}"/>
    <dataValidation allowBlank="1" showInputMessage="1" showErrorMessage="1" prompt="Wprowadź szczegóły w tabelach Transport zaczynającej się w komórce po prawej stronie oraz Pożyczki zaczynającej się w komórce G26. Dalsze instrukcje znajdują się w komórce A37." sqref="A30" xr:uid="{AFC8D67D-8805-4E04-8494-156CF7945383}"/>
    <dataValidation allowBlank="1" showInputMessage="1" showErrorMessage="1" prompt="Wprowadź szczegóły w tabelach Ubezpieczenie zaczynającej się w komórce po prawej stronie oraz Podatki zaczynającej się w komórce G35. Dalsze instrukcje znajdują się w komórce A44." sqref="A42" xr:uid="{34699D58-6783-4DA8-AD00-EB6D5B4F4886}"/>
    <dataValidation allowBlank="1" showInputMessage="1" showErrorMessage="1" prompt="Wprowadź szczegóły w tabelach Żywność zaczynającej się w komórce po prawej stronie oraz Oszczędności zaczynającej się w komórce G42. Dalsze instrukcje znajdują się w komórce A50." sqref="A51" xr:uid="{E10C94B7-CAAB-4591-99E4-5A50789CA061}"/>
    <dataValidation allowBlank="1" showInputMessage="1" showErrorMessage="1" prompt="Wprowadź szczegóły w tabelach Zwierzęta domowe zaczynającej się w komórce po prawej stronie oraz Prezenty zaczynającej się w komórce G48. Dalsze instrukcje znajdują się w komórce A58." sqref="A59:A65" xr:uid="{2288A180-A788-4190-A6AF-985B4E7FF023}"/>
    <dataValidation allowBlank="1" showInputMessage="1" showErrorMessage="1" prompt="Wprowadź szczegóły w tabelach Wydatki osobiste zaczynającej się w komórce po prawej stronie oraz Prawne zaczynającej się w komórce G54. Dalsze instrukcje znajdują się w komórce A61." sqref="A73" xr:uid="{4D40684C-D56F-4273-B2CC-5C8947747B1A}"/>
    <dataValidation allowBlank="1" showInputMessage="1" showErrorMessage="1" prompt="Suma kosztów planowanych jest obliczana automatycznie w komórce J61, suma kosztów rzeczywistych — J63, a suma różnic — J65." sqref="A76" xr:uid="{7663E59F-1158-4833-8ADA-EE341AD75E0A}"/>
  </dataValidations>
  <printOptions horizontalCentered="1"/>
  <pageMargins left="0.4" right="0.4" top="0.4" bottom="0.4" header="0.3" footer="0.5"/>
  <pageSetup paperSize="9" scale="50" fitToHeight="0" orientation="portrait" r:id="rId1"/>
  <headerFooter differentFirst="1">
    <oddFooter>Page &amp;P of &amp;N</oddFooter>
  </headerFooter>
  <rowBreaks count="1" manualBreakCount="1">
    <brk id="45" max="16383" man="1"/>
  </rowBreaks>
  <ignoredErrors>
    <ignoredError sqref="E30:E36 J30:J35 J41:J44 E41:E44 E49:E51 J49:J51 J56:J58 J65:J68 J74 E65:E71 E60 E56:E59 J76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78E509-ED43-4A65-A6F5-A470BB43C0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38B32255-829E-4256-99CD-7E2F649A5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2D2A0-7336-4B8B-AC44-03EBE7DA9A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Rozpoczynanie</vt:lpstr>
      <vt:lpstr>Osobisty budżet miesięczny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2021-12-14T04:46:23Z</dcterms:created>
  <dcterms:modified xsi:type="dcterms:W3CDTF">2025-03-19T20:05:16Z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